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Záradék" sheetId="1" state="visible" r:id="rId2"/>
    <sheet name="Összesítő" sheetId="2" state="visible" r:id="rId3"/>
    <sheet name="Költségtérítés" sheetId="3" state="visible" r:id="rId4"/>
    <sheet name="Írtás, föld- és sziklamunka" sheetId="4" state="visible" r:id="rId5"/>
    <sheet name="Kiegészítő tevékenységek" sheetId="5" state="visible" r:id="rId6"/>
    <sheet name="gépészet" sheetId="6" state="visible" r:id="rId7"/>
  </sheets>
  <definedNames>
    <definedName function="false" hidden="false" localSheetId="5" name="_xlnm.Print_Area" vbProcedure="false">gépészet!$A$1:$I$26</definedName>
    <definedName function="false" hidden="false" localSheetId="3" name="_xlnm.Print_Area" vbProcedure="false">'Írtás, föld- és sziklamunka'!$A$1:$I$27</definedName>
    <definedName function="false" hidden="false" localSheetId="4" name="_xlnm.Print_Area" vbProcedure="false">'Kiegészítő tevékenységek'!$A$1:$I$94</definedName>
    <definedName function="false" hidden="false" localSheetId="2" name="_xlnm.Print_Area" vbProcedure="false">Költségtérítés!$A$1:$I$5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<sst xmlns="http://schemas.openxmlformats.org/spreadsheetml/2006/main" count="315" uniqueCount="175">
  <si>
    <t xml:space="preserve">Név : Arany János utca m3</t>
  </si>
  <si>
    <t xml:space="preserve">                                       </t>
  </si>
  <si>
    <t xml:space="preserve">Készítette:                            </t>
  </si>
  <si>
    <t xml:space="preserve">Dr. Márkus Gábor</t>
  </si>
  <si>
    <t xml:space="preserve">MG Építész Kft.             </t>
  </si>
  <si>
    <t xml:space="preserve">A munka leírása:                       </t>
  </si>
  <si>
    <t xml:space="preserve">                                                                              </t>
  </si>
  <si>
    <t xml:space="preserve">Arany János utca</t>
  </si>
  <si>
    <t xml:space="preserve">A kivitelezéshez biztosítandó felvonulási létesítményeket, továbbá a kivitelezés előtt és közben felmerülő organizációs költségeket, az ajánlatadónak a teljes költségbe kell beleépíteni.</t>
  </si>
  <si>
    <t xml:space="preserve">Költségbecslés főösszesítő</t>
  </si>
  <si>
    <t xml:space="preserve">Megnevezés</t>
  </si>
  <si>
    <t xml:space="preserve">Anyagköltség</t>
  </si>
  <si>
    <t xml:space="preserve">Díjköltség</t>
  </si>
  <si>
    <t xml:space="preserve">1. Építmény közvetlen költségei</t>
  </si>
  <si>
    <t xml:space="preserve">1.1 Közvetlen önköltség összesen</t>
  </si>
  <si>
    <t xml:space="preserve">2.1 ÁFA vetítési alap</t>
  </si>
  <si>
    <t xml:space="preserve">2.2 Áfa</t>
  </si>
  <si>
    <t xml:space="preserve">3.  A munka ára</t>
  </si>
  <si>
    <t xml:space="preserve">Aláírás</t>
  </si>
  <si>
    <t xml:space="preserve">Munkanem megnevezése</t>
  </si>
  <si>
    <t xml:space="preserve">Anyag összege</t>
  </si>
  <si>
    <t xml:space="preserve">Díj összege</t>
  </si>
  <si>
    <t xml:space="preserve">Költségtérítés</t>
  </si>
  <si>
    <t xml:space="preserve">Irtás, föld- és sziklamunka</t>
  </si>
  <si>
    <t xml:space="preserve">Kiegészítő tevékenységek</t>
  </si>
  <si>
    <t xml:space="preserve">Gépészet</t>
  </si>
  <si>
    <t xml:space="preserve">Összesen:</t>
  </si>
  <si>
    <t xml:space="preserve">Ssz.</t>
  </si>
  <si>
    <t xml:space="preserve">Tételszám</t>
  </si>
  <si>
    <t xml:space="preserve">Tétel szövege</t>
  </si>
  <si>
    <t xml:space="preserve">Menny.</t>
  </si>
  <si>
    <t xml:space="preserve">Egység</t>
  </si>
  <si>
    <t xml:space="preserve">Anyag egységár</t>
  </si>
  <si>
    <t xml:space="preserve">Díj egységre</t>
  </si>
  <si>
    <t xml:space="preserve">Anyag összesen</t>
  </si>
  <si>
    <t xml:space="preserve">Díj összesen</t>
  </si>
  <si>
    <t xml:space="preserve">előkészítő</t>
  </si>
  <si>
    <t xml:space="preserve">nem támogatható</t>
  </si>
  <si>
    <t xml:space="preserve">támogatható</t>
  </si>
  <si>
    <t xml:space="preserve">Szakfelügyelet</t>
  </si>
  <si>
    <t xml:space="preserve">költség</t>
  </si>
  <si>
    <t xml:space="preserve">Munkanem összesen:</t>
  </si>
  <si>
    <t xml:space="preserve">21-001-013.1</t>
  </si>
  <si>
    <t xml:space="preserve">Füvesítés sík felületen KITE pázsit fűmagkeverékkel</t>
  </si>
  <si>
    <t xml:space="preserve">m2</t>
  </si>
  <si>
    <t xml:space="preserve">K</t>
  </si>
  <si>
    <t xml:space="preserve">Fa kivágás tuskóirtással tervdokumentáció szerint</t>
  </si>
  <si>
    <t xml:space="preserve">talajlazítás,  szükség szerinti kézi gyomtalanítás,  füvesítés előtt</t>
  </si>
  <si>
    <t xml:space="preserve">1 réteg geotextil terítése,  ültetett cserjék alatti felületeken, 100g/m2. (műszaki leírás 2.4.1. és 2.4.2 pontjai) </t>
  </si>
  <si>
    <t xml:space="preserve">fenyőkéreg terítése   5 cm vastagságban  ültetett cserjék alatti felületeken (műszaki leírás 2.4.1. és 2.4.2 pontjai) </t>
  </si>
  <si>
    <t xml:space="preserve">21-003-5.1.1.3.</t>
  </si>
  <si>
    <t xml:space="preserve">Munkaárok földkiemelése közművesített területen, kézi erővel, bármely konzisztenciájú talajban, dúcolás nélkül, 2,0 m² szelvényig, I-II. talajosztály</t>
  </si>
  <si>
    <t xml:space="preserve">m3</t>
  </si>
  <si>
    <t xml:space="preserve">21-003-11.1.1</t>
  </si>
  <si>
    <t xml:space="preserve">Földvisszatöltés munkagödörbe vagy munkaárokba, tömörítés nélkül, réteges elterítéssel, I-IV. osztályú talajban, kézi erővel, az anyag súlypontja karoláson belül, a vezeték (műtárgy) felett és mellett 50 cm vastagságig</t>
  </si>
  <si>
    <t xml:space="preserve">21-003-11.2.1</t>
  </si>
  <si>
    <t xml:space="preserve">Földvisszatöltés munkagödörbe vagy munkaárokba, tömörítés nélkül, réteges elterítéssel, I-IV. osztályú talajban, gépi erővel, az anyag súlypontja 10,0 m-en belül, a vezetéket (műtárgyat) környező 50 cm-en túli szelvényrészben</t>
  </si>
  <si>
    <t xml:space="preserve">21-004-4.2.1-0120401</t>
  </si>
  <si>
    <t xml:space="preserve">Talajjavító réteg készítése vonalas létesítményeknél, 3,00 m szélesség felett, homokból, Természetes szemmegoszlású homok, TH  0/4 P-TT, Nyékládháza</t>
  </si>
  <si>
    <t xml:space="preserve">Fejtett föld tolása és elteregetés 20 m-ig</t>
  </si>
  <si>
    <t xml:space="preserve">21-008-1.1.3</t>
  </si>
  <si>
    <t xml:space="preserve">Döngölés kézi erővel száraz, földnedves IV. fejtési talajosztályban</t>
  </si>
  <si>
    <t xml:space="preserve">21-008-2.2.3</t>
  </si>
  <si>
    <t xml:space="preserve">Tömörítés bármely tömörítési osztályban gépi erővel, kis felületen, tömörségi fok: 95%</t>
  </si>
  <si>
    <t xml:space="preserve">91-001-002.2</t>
  </si>
  <si>
    <t xml:space="preserve">Gödörásás törzsre oltott cserjék ültetéshez, termőfölddel felöltés, szerves trágyázás</t>
  </si>
  <si>
    <t xml:space="preserve">91-003-001.1</t>
  </si>
  <si>
    <t xml:space="preserve">Törzsre oltott cserje ültetés 3 oldali kikarózással</t>
  </si>
  <si>
    <t xml:space="preserve">Prunus laurocerasus törzsre oltva</t>
  </si>
  <si>
    <t xml:space="preserve">db</t>
  </si>
  <si>
    <t xml:space="preserve">Szoliter cserje</t>
  </si>
  <si>
    <t xml:space="preserve">PYRACANTHA COCCINEA 'MOHAWE'</t>
  </si>
  <si>
    <t xml:space="preserve">PYRACANTHA COCCINEA 'ORANGE CHARMER'</t>
  </si>
  <si>
    <t xml:space="preserve">PYRACANTHA COCCINEA 'GOLDEN CHARMER'</t>
  </si>
  <si>
    <t xml:space="preserve">LABURNUM ANAGYROIDES</t>
  </si>
  <si>
    <t xml:space="preserve">Sövénycserje telepítése</t>
  </si>
  <si>
    <t xml:space="preserve">LIGUSTRUM OVALIFOLIUM</t>
  </si>
  <si>
    <t xml:space="preserve">SPIRAEA x VANHOUTTEI</t>
  </si>
  <si>
    <t xml:space="preserve">VIBURNUM 'PRAGENSE'</t>
  </si>
  <si>
    <t xml:space="preserve">HIBISCUS SYRIACUS ’LADY STANLEY’</t>
  </si>
  <si>
    <t xml:space="preserve">HIBISCUS SYRIACUS ’BLUE BIRD’</t>
  </si>
  <si>
    <t xml:space="preserve">HIBISCUS SYRIACUS ’WOOD BRIDGE'</t>
  </si>
  <si>
    <t xml:space="preserve">HIBISCUS SYRIACUS ’JEANNE D'ARC'</t>
  </si>
  <si>
    <t xml:space="preserve">CORNUS ALBA 'KESSELRINGII'</t>
  </si>
  <si>
    <t xml:space="preserve">CORNUS ALBA 'SIBIRICA'</t>
  </si>
  <si>
    <t xml:space="preserve">CORNUS ALBA 'WESTON BIRT'</t>
  </si>
  <si>
    <t xml:space="preserve">CORNUS STOLONIFERA 'FLAVIRAMEA'</t>
  </si>
  <si>
    <t xml:space="preserve">CORNUS SANGUINEA 'VIRIDISSIMA'</t>
  </si>
  <si>
    <t xml:space="preserve">PYRACANTHA COCCINEA 'KASAN'</t>
  </si>
  <si>
    <t xml:space="preserve">LAUROCERASUS OFFICINALIS 'SCHIPKAENSIS'</t>
  </si>
  <si>
    <t xml:space="preserve">FORSYTHIA x INTERMEDIA</t>
  </si>
  <si>
    <t xml:space="preserve">BERBERIS x OTTAWENSIS 'SUPERBA'</t>
  </si>
  <si>
    <t xml:space="preserve">COTONEASTER SALICIFOLIUS</t>
  </si>
  <si>
    <t xml:space="preserve">PHILADELPHUS CORONARIUS</t>
  </si>
  <si>
    <t xml:space="preserve">BUDDLEIA DAVIDII 'ROYAL RED'</t>
  </si>
  <si>
    <t xml:space="preserve">BUDDLEIA DAVIDII 'EMPIRE BLUE'</t>
  </si>
  <si>
    <t xml:space="preserve">BUDDLEIA DAVIDII 'ILE DE FRANCE'</t>
  </si>
  <si>
    <t xml:space="preserve">BUDDLEIA DAVIDII 'WHITE PROFUSION'</t>
  </si>
  <si>
    <t xml:space="preserve">Alacsony fedőcserjék ültetése </t>
  </si>
  <si>
    <t xml:space="preserve">SPIRAEA CINEREA 'GREFSHEIM'</t>
  </si>
  <si>
    <t xml:space="preserve">SYMPHORICARPOS DOORENBOSII 'WHITE HEDGE'</t>
  </si>
  <si>
    <t xml:space="preserve">SYMPHORICARPOS DOORENBOSII 'MAGIC BERRY'</t>
  </si>
  <si>
    <t xml:space="preserve">SPIRAEA NIPPONICA 'SNOWMOUND'</t>
  </si>
  <si>
    <t xml:space="preserve">VIBURNUM x BURKWOODII</t>
  </si>
  <si>
    <t xml:space="preserve">VIBURNUM OPULUS 'ROSEUM'</t>
  </si>
  <si>
    <t xml:space="preserve">LAUROCERASUS OFFICINALIS 'OTTO LUYKEN'</t>
  </si>
  <si>
    <t xml:space="preserve">HYPERICUM HOOKERIANUM</t>
  </si>
  <si>
    <t xml:space="preserve">RIBES ALPINUM 'SCHMIDT'</t>
  </si>
  <si>
    <t xml:space="preserve">POTENTILLA FRUTICOSA 'JACKMAN'</t>
  </si>
  <si>
    <t xml:space="preserve">BERBERIS CANDIDULA</t>
  </si>
  <si>
    <t xml:space="preserve">BERBERIS FRIKARTII</t>
  </si>
  <si>
    <t xml:space="preserve">JASMINUM NUDIFLORUM</t>
  </si>
  <si>
    <t xml:space="preserve">BERBERIS JULIANAE</t>
  </si>
  <si>
    <t xml:space="preserve">JASMINUM FRUTICANS</t>
  </si>
  <si>
    <t xml:space="preserve">RIBES SANGUINEUM</t>
  </si>
  <si>
    <t xml:space="preserve">LONICERA x XYLOSTEUM 'CLAVEY'S DWARF'</t>
  </si>
  <si>
    <t xml:space="preserve">MAHONIA AQUIFOLIUM</t>
  </si>
  <si>
    <t xml:space="preserve">Talajtakaró cserje ültetése</t>
  </si>
  <si>
    <t xml:space="preserve">HYPERICUM CALYCINUM</t>
  </si>
  <si>
    <t xml:space="preserve">COTONEASTER DAMMERI 'SKOGHOLM'</t>
  </si>
  <si>
    <t xml:space="preserve">COTONEASTER SALICIFOLIUS 'HERBSTFEUER'</t>
  </si>
  <si>
    <t xml:space="preserve">HEDERA HELIX + H.H. 'GOLDHEART'</t>
  </si>
  <si>
    <t xml:space="preserve">EUONYMUS FORTUNEI 'EMERALD GOLD'</t>
  </si>
  <si>
    <t xml:space="preserve">EUNYMUS FORTUNEI VAR. RADICANS</t>
  </si>
  <si>
    <t xml:space="preserve">EUONYMUS FORTUNEI 'EMERALD GAIETY'</t>
  </si>
  <si>
    <t xml:space="preserve">SYMPHORICARPOS x CHENAULTII 'HANCOCK'</t>
  </si>
  <si>
    <t xml:space="preserve">MAHONIA REPENS</t>
  </si>
  <si>
    <t xml:space="preserve">AMYGDALUS NANA 'KATI'</t>
  </si>
  <si>
    <t xml:space="preserve">COTONEASTER HORISONTALIS</t>
  </si>
  <si>
    <t xml:space="preserve">COTONEASTER MICROPHYLLUS V. THYMIFOLIUS</t>
  </si>
  <si>
    <t xml:space="preserve">LONICERA NITIDA 'ELEGANT'</t>
  </si>
  <si>
    <t xml:space="preserve">LONICERA PILEATA</t>
  </si>
  <si>
    <t xml:space="preserve">BERBERIS THUNBERGII 'ATROPURPUREA NANA'</t>
  </si>
  <si>
    <t xml:space="preserve">BERBERIS VERRUCULOSA</t>
  </si>
  <si>
    <t xml:space="preserve">POTENTILLA FRUTICOSA 'GOLDFINGER'</t>
  </si>
  <si>
    <t xml:space="preserve">POTENTILLA FRUTICOSA ’ELISABETH’</t>
  </si>
  <si>
    <t xml:space="preserve">POTENTILLA FRUTICOSA V. MANDSCHURICA</t>
  </si>
  <si>
    <t xml:space="preserve">LAUROCERASUS OFFICINALIS 'ZÖLD SZŐNYEG'</t>
  </si>
  <si>
    <t xml:space="preserve">SPIRAEA x BUMALDA 'FROEBELLII'</t>
  </si>
  <si>
    <t xml:space="preserve">SPIRAEA x BUMALDA 'ANTONY WATERER'</t>
  </si>
  <si>
    <t xml:space="preserve">VINCA MINOR+V.M.'ATROPURP.'+V.M.'G.JEKILL'</t>
  </si>
  <si>
    <t xml:space="preserve">SPIRAEA JAPONICA 'LITTLE PRINCESS'</t>
  </si>
  <si>
    <t xml:space="preserve">HYPERICUM PATULUM</t>
  </si>
  <si>
    <t xml:space="preserve">HYPERICUM x MOSERIANUM</t>
  </si>
  <si>
    <t xml:space="preserve">SANTOLINA PINNATA</t>
  </si>
  <si>
    <t xml:space="preserve">SANTOLINA CHAMAECYPARISSUS</t>
  </si>
  <si>
    <t xml:space="preserve">LAVANDULA ANGUSTIFOLIA</t>
  </si>
  <si>
    <t xml:space="preserve">SALVIA OFFICINALIS ’PURPURASCENS’</t>
  </si>
  <si>
    <t xml:space="preserve">VINCA MAJOR 'AUREOVARIEGATA'</t>
  </si>
  <si>
    <t xml:space="preserve">EUONYMUS FORTUNEI VAR. VEGETUS</t>
  </si>
  <si>
    <t xml:space="preserve">Díj Összesen</t>
  </si>
  <si>
    <t xml:space="preserve">53-005-28.1.1-0645533</t>
  </si>
  <si>
    <t xml:space="preserve">Előregyártott (konfekcionált) beton vízóra aknák elhelyezése, előre elkészített tömörített kavicságyazatra, szerelvények és vízóra nélkül, 1,00-1,50 m belméretig, LEIER VA 100/62,5/120 L+H beton vízóra akna, Cikkszám: HUTJS3488 LEIER AF BL 60/3 lépésálló bordáslemez fedlap, Cikkszám: HUTX4947 Öntöző vízmérő akna </t>
  </si>
  <si>
    <t xml:space="preserve">54-005-5.1-0110043</t>
  </si>
  <si>
    <t xml:space="preserve">PP, PE, KPE nyomócső szerelése, földárokban, hegesztett kötésekkel, idomok nélkül, csőátmérő: 16-50 mm között, PIPELIFE PE80 ivóvíz nyomócső 32x2,0 mm 7,5bar (C=1,25), 80VSDR176032200K</t>
  </si>
  <si>
    <t xml:space="preserve">m</t>
  </si>
  <si>
    <t xml:space="preserve">54-007-1.1.1-0131321</t>
  </si>
  <si>
    <t xml:space="preserve">Útátfúrás 10 méter átfúrási hosszig I-IV. osztályú talajban DN 150 méretig.</t>
  </si>
  <si>
    <t xml:space="preserve">54-016-6.1</t>
  </si>
  <si>
    <t xml:space="preserve">DN 150 AC víznyomóvezetékre való rákötési munkák kompolett, NYÍRSÉGVÍZ zRT. KIVITELEZÉSÉBEN. V4 vízmérőhely</t>
  </si>
  <si>
    <t xml:space="preserve">DN 300 AC víznyomóvezetékre való rákötési munkák kompolett, NYÍRSÉGVÍZ zRT. KIVITELEZÉSÉBEN. V1, V3 vízmérőhely</t>
  </si>
  <si>
    <t xml:space="preserve">DN 100 AC víznyomóvezetékre való rákötési munkák kompolett, NYÍRSÉGVÍZ zRT. KIVITELEZÉSÉBEN. V2 vízmérőhely</t>
  </si>
  <si>
    <t xml:space="preserve">68-001-1.1</t>
  </si>
  <si>
    <t xml:space="preserve">Útkezelő által előírt forgalomtechnika  megvalósítása. közúti táblák kihelyezése.</t>
  </si>
  <si>
    <t xml:space="preserve">82-002-2.1.2.1.1.1.1-0346761</t>
  </si>
  <si>
    <t xml:space="preserve">Vízmérők elhelyezése, hitelesítve, kétoldalon külső menettel, illetve hollandival csatlakoztatva, házi vízmérő, hidegvízre, szárazonfutó, többsugaras, NA 20 vízmérő </t>
  </si>
  <si>
    <t xml:space="preserve">82-001-10.1</t>
  </si>
  <si>
    <t xml:space="preserve">PE/ hga gyorskötő idom DN32/1" </t>
  </si>
  <si>
    <t xml:space="preserve">82-001-7.4.2-0090009</t>
  </si>
  <si>
    <t xml:space="preserve">Kétoldalon menetes vagy roppantógyűrűs szerelvény elhelyezése, külső vagy belső menettel, illetve hollandival csatlakoztatva DN 25 gömbcsap, víz- és gázfőcsap, OVENTROP Optibal TW golyoscsap ivóvízre, PN10, DN25, km., G1 1/4xG1 1/4, DIN ISO 228 szerint, lapos tömítéssel, műanyag fogantyúval, max. 90°C, mindkét oldalán G 1/4" vakdugóval lezárt ürítési hellyel, vörösöntvényből, nyers felülettel, teljes átömlésű, holttér-mentes kivitelben, 4208908</t>
  </si>
  <si>
    <t xml:space="preserve">82-001-7.4.2-0114684</t>
  </si>
  <si>
    <t xml:space="preserve">NA 25 MOFÉM vízfagycsap CS24</t>
  </si>
  <si>
    <t xml:space="preserve">Öntöző ajánlat alapján</t>
  </si>
  <si>
    <t xml:space="preserve">kts</t>
  </si>
  <si>
    <t xml:space="preserve">Munkanem összesen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</si>
</sst>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#,##0.00\ [$Ft-40E];[RED]\-#,##0.00\ [$Ft-40E]"/>
    <numFmt numFmtId="166" formatCode="\ * #,##0.00,&quot;    &quot;;\-* #,##0.00,&quot;    &quot;;\ * \-#&quot;     &quot;;\ @\ "/>
    <numFmt numFmtId="167" formatCode="0.00%"/>
    <numFmt numFmtId="168" formatCode="#,##0,&quot;Ft&quot;"/>
    <numFmt numFmtId="169" formatCode="#,##0.00,&quot;Ft&quot;"/>
    <numFmt numFmtId="170" formatCode="\ * #,##0,&quot;    &quot;;\-* #,##0,&quot;    &quot;;\ * \-#&quot;     &quot;;\ @\ "/>
    <numFmt numFmtId="171" formatCode="#,##0"/>
    <numFmt numFmtId="172" formatCode="@"/>
    <numFmt numFmtId="173" formatCode="0"/>
  </numFmts>
  <fonts count="30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24"/>
      <color rgb="FF000000"/>
      <name val="Arial"/>
      <family val="2"/>
      <charset val="238"/>
    </font>
    <font>
      <sz val="18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0"/>
      <color rgb="FF333333"/>
      <name val="Arial"/>
      <family val="2"/>
      <charset val="238"/>
    </font>
    <font>
      <i val="true"/>
      <sz val="10"/>
      <color rgb="FF808080"/>
      <name val="Arial"/>
      <family val="2"/>
      <charset val="238"/>
    </font>
    <font>
      <sz val="10"/>
      <color rgb="FF006600"/>
      <name val="Arial"/>
      <family val="2"/>
      <charset val="238"/>
    </font>
    <font>
      <sz val="10"/>
      <color rgb="FF996600"/>
      <name val="Arial"/>
      <family val="2"/>
      <charset val="238"/>
    </font>
    <font>
      <sz val="10"/>
      <color rgb="FFCC0000"/>
      <name val="Arial"/>
      <family val="2"/>
      <charset val="238"/>
    </font>
    <font>
      <b val="true"/>
      <sz val="10"/>
      <color rgb="FFFFFFFF"/>
      <name val="Arial"/>
      <family val="2"/>
      <charset val="238"/>
    </font>
    <font>
      <b val="true"/>
      <sz val="10"/>
      <color rgb="FF000000"/>
      <name val="Arial"/>
      <family val="2"/>
      <charset val="238"/>
    </font>
    <font>
      <sz val="10"/>
      <color rgb="FFFFFFFF"/>
      <name val="Arial"/>
      <family val="2"/>
      <charset val="238"/>
    </font>
    <font>
      <sz val="12"/>
      <name val="Arial"/>
      <family val="2"/>
      <charset val="238"/>
    </font>
    <font>
      <b val="true"/>
      <sz val="12"/>
      <name val="Times New Roman"/>
      <family val="1"/>
      <charset val="238"/>
    </font>
    <font>
      <b val="true"/>
      <sz val="11"/>
      <name val="Century Gothic"/>
      <family val="2"/>
      <charset val="238"/>
    </font>
    <font>
      <sz val="10"/>
      <name val="Century Gothic"/>
      <family val="2"/>
      <charset val="238"/>
    </font>
    <font>
      <sz val="11"/>
      <name val="Century Gothic"/>
      <family val="2"/>
      <charset val="238"/>
    </font>
    <font>
      <sz val="10"/>
      <color rgb="FFFF0000"/>
      <name val="Arial"/>
      <family val="2"/>
      <charset val="238"/>
    </font>
    <font>
      <sz val="11"/>
      <color rgb="FF000000"/>
      <name val="Century Gothic"/>
      <family val="2"/>
      <charset val="238"/>
    </font>
    <font>
      <b val="true"/>
      <sz val="10"/>
      <name val="Century Gothic"/>
      <family val="2"/>
      <charset val="238"/>
    </font>
    <font>
      <b val="true"/>
      <sz val="10"/>
      <name val="Times New Roman CE"/>
      <family val="1"/>
      <charset val="238"/>
    </font>
    <font>
      <sz val="10"/>
      <color rgb="FFFF0000"/>
      <name val="Times New Roman CE"/>
      <family val="1"/>
      <charset val="238"/>
    </font>
    <font>
      <sz val="10"/>
      <name val="Times New Roman CE"/>
      <family val="1"/>
      <charset val="238"/>
    </font>
    <font>
      <b val="true"/>
      <sz val="11"/>
      <color rgb="FF000000"/>
      <name val="Century Gothic"/>
      <family val="2"/>
      <charset val="238"/>
    </font>
    <font>
      <sz val="12"/>
      <color rgb="FF000000"/>
      <name val="Calibri"/>
      <family val="2"/>
      <charset val="238"/>
    </font>
    <font>
      <sz val="12"/>
      <color rgb="FF000000"/>
      <name val="Century Gothic"/>
      <family val="2"/>
      <charset val="238"/>
    </font>
    <font>
      <sz val="10"/>
      <color rgb="FFFF0000"/>
      <name val="Century Gothic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CC"/>
        <bgColor rgb="FFEBF1DE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FF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EBF1DE"/>
      </patternFill>
    </fill>
    <fill>
      <patternFill patternType="solid">
        <fgColor rgb="FFBFBFBF"/>
        <bgColor rgb="FFDDDDDD"/>
      </patternFill>
    </fill>
    <fill>
      <patternFill patternType="solid">
        <fgColor rgb="FFEBF1DE"/>
        <bgColor rgb="FFFFFFCC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/>
      <top style="thin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11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7" fillId="0" borderId="2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5" fontId="17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7" fillId="0" borderId="3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7" fillId="0" borderId="3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7" fillId="0" borderId="0" xfId="15" applyFont="true" applyBorder="true" applyAlignment="true" applyProtection="true">
      <alignment horizontal="center" vertical="top" textRotation="0" wrapText="false" indent="0" shrinkToFit="false"/>
      <protection locked="true" hidden="false"/>
    </xf>
    <xf numFmtId="165" fontId="17" fillId="0" borderId="0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7" fontId="17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7" fillId="0" borderId="2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7" fillId="0" borderId="4" xfId="15" applyFont="true" applyBorder="true" applyAlignment="true" applyProtection="true">
      <alignment horizontal="general" vertical="top" textRotation="0" wrapText="false" indent="0" shrinkToFit="false"/>
      <protection locked="true" hidden="false"/>
    </xf>
    <xf numFmtId="165" fontId="17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5" fontId="17" fillId="0" borderId="0" xfId="0" applyFont="true" applyBorder="false" applyAlignment="true" applyProtection="false">
      <alignment horizontal="general" vertical="top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19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6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8" fontId="1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8" fontId="17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9" fontId="17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7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7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0" fontId="19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1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0" fontId="21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1" fontId="17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1" fontId="17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true" indent="0" shrinkToFit="false"/>
      <protection locked="true" hidden="false"/>
    </xf>
    <xf numFmtId="166" fontId="0" fillId="0" borderId="0" xfId="15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2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22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22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6" fontId="22" fillId="0" borderId="4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0" fontId="22" fillId="0" borderId="4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0" fontId="22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0" fontId="18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0" fontId="2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2" fontId="1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1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0" fontId="18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4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8" fillId="9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18" fillId="9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2" fontId="18" fillId="9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18" fillId="9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8" fillId="9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0" fontId="18" fillId="9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64" fontId="24" fillId="9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5" fillId="9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18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0" fontId="24" fillId="1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4" fillId="1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5" fillId="1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2" fontId="18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73" fontId="18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70" fontId="26" fillId="0" borderId="4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0" fontId="26" fillId="0" borderId="0" xfId="15" applyFont="true" applyBorder="true" applyAlignment="true" applyProtection="true">
      <alignment horizontal="right" vertical="top" textRotation="0" wrapText="true" indent="0" shrinkToFit="false"/>
      <protection locked="true" hidden="false"/>
    </xf>
    <xf numFmtId="170" fontId="23" fillId="0" borderId="0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3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9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64" fontId="19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2" fontId="19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4" fontId="2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20" fillId="1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2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3" fontId="19" fillId="0" borderId="0" xfId="0" applyFont="true" applyBorder="false" applyAlignment="true" applyProtection="false">
      <alignment horizontal="right" vertical="top" textRotation="0" wrapText="true" indent="0" shrinkToFit="false"/>
      <protection locked="true" hidden="false"/>
    </xf>
    <xf numFmtId="164" fontId="1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0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19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19" fillId="0" borderId="4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  <xf numFmtId="170" fontId="18" fillId="0" borderId="0" xfId="15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0" fontId="2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18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2" fillId="0" borderId="0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0" fontId="1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4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70" fontId="22" fillId="0" borderId="4" xfId="15" applyFont="true" applyBorder="true" applyAlignment="true" applyProtection="true">
      <alignment horizontal="general" vertical="top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BFBFBF"/>
      <rgbColor rgb="FF808080"/>
      <rgbColor rgb="FF9999FF"/>
      <rgbColor rgb="FF993366"/>
      <rgbColor rgb="FFFFFFCC"/>
      <rgbColor rgb="FFEBF1DE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D55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C30" activeCellId="0" sqref="C30"/>
    </sheetView>
  </sheetViews>
  <sheetFormatPr defaultRowHeight="15.75" zeroHeight="false" outlineLevelRow="0" outlineLevelCol="0"/>
  <cols>
    <col collapsed="false" customWidth="true" hidden="false" outlineLevel="0" max="1" min="1" style="1" width="36.42"/>
    <col collapsed="false" customWidth="true" hidden="false" outlineLevel="0" max="2" min="2" style="1" width="10.71"/>
    <col collapsed="false" customWidth="true" hidden="false" outlineLevel="0" max="3" min="3" style="1" width="30.57"/>
    <col collapsed="false" customWidth="true" hidden="false" outlineLevel="0" max="4" min="4" style="1" width="27.85"/>
    <col collapsed="false" customWidth="true" hidden="false" outlineLevel="0" max="1025" min="5" style="1" width="9.14"/>
  </cols>
  <sheetData>
    <row r="1" s="3" customFormat="true" ht="15.75" hidden="false" customHeight="false" outlineLevel="0" collapsed="false">
      <c r="A1" s="2"/>
      <c r="B1" s="2"/>
      <c r="C1" s="2"/>
      <c r="D1" s="2"/>
    </row>
    <row r="2" s="3" customFormat="true" ht="15" hidden="false" customHeight="false" outlineLevel="0" collapsed="false">
      <c r="A2" s="2"/>
      <c r="B2" s="2"/>
      <c r="C2" s="2"/>
      <c r="D2" s="2"/>
    </row>
    <row r="3" s="3" customFormat="true" ht="15" hidden="false" customHeight="false" outlineLevel="0" collapsed="false">
      <c r="A3" s="2"/>
      <c r="B3" s="2"/>
      <c r="C3" s="2"/>
      <c r="D3" s="2"/>
    </row>
    <row r="4" customFormat="false" ht="15" hidden="false" customHeight="false" outlineLevel="0" collapsed="false">
      <c r="A4" s="3" t="s">
        <v>0</v>
      </c>
      <c r="B4" s="3"/>
      <c r="C4" s="3" t="s">
        <v>1</v>
      </c>
      <c r="D4" s="3"/>
    </row>
    <row r="5" customFormat="false" ht="15" hidden="false" customHeight="false" outlineLevel="0" collapsed="false">
      <c r="A5" s="3" t="s">
        <v>1</v>
      </c>
      <c r="B5" s="3"/>
      <c r="C5" s="3" t="s">
        <v>1</v>
      </c>
      <c r="D5" s="3"/>
    </row>
    <row r="6" customFormat="false" ht="15" hidden="false" customHeight="false" outlineLevel="0" collapsed="false">
      <c r="A6" s="3" t="s">
        <v>2</v>
      </c>
      <c r="B6" s="3"/>
      <c r="C6" s="0"/>
      <c r="D6" s="3"/>
    </row>
    <row r="7" customFormat="false" ht="15" hidden="false" customHeight="false" outlineLevel="0" collapsed="false">
      <c r="A7" s="4" t="s">
        <v>3</v>
      </c>
      <c r="B7" s="4"/>
      <c r="C7" s="4"/>
      <c r="D7" s="4"/>
    </row>
    <row r="8" customFormat="false" ht="15" hidden="false" customHeight="false" outlineLevel="0" collapsed="false">
      <c r="A8" s="4" t="s">
        <v>4</v>
      </c>
      <c r="B8" s="4"/>
      <c r="C8" s="4"/>
      <c r="D8" s="4"/>
    </row>
    <row r="9" customFormat="false" ht="15" hidden="false" customHeight="false" outlineLevel="0" collapsed="false">
      <c r="A9" s="4" t="s">
        <v>1</v>
      </c>
      <c r="B9" s="4"/>
      <c r="C9" s="4"/>
      <c r="D9" s="4"/>
    </row>
    <row r="10" customFormat="false" ht="15" hidden="false" customHeight="false" outlineLevel="0" collapsed="false">
      <c r="A10" s="4" t="s">
        <v>5</v>
      </c>
      <c r="B10" s="4"/>
      <c r="C10" s="4"/>
      <c r="D10" s="4"/>
    </row>
    <row r="11" customFormat="false" ht="15" hidden="false" customHeight="false" outlineLevel="0" collapsed="false">
      <c r="A11" s="4" t="s">
        <v>6</v>
      </c>
      <c r="B11" s="4"/>
      <c r="C11" s="4"/>
      <c r="D11" s="4"/>
    </row>
    <row r="12" customFormat="false" ht="15" hidden="false" customHeight="false" outlineLevel="0" collapsed="false">
      <c r="A12" s="4" t="s">
        <v>7</v>
      </c>
      <c r="B12" s="4"/>
      <c r="C12" s="4"/>
      <c r="D12" s="4"/>
    </row>
    <row r="13" customFormat="false" ht="15" hidden="false" customHeight="false" outlineLevel="0" collapsed="false">
      <c r="A13" s="4"/>
      <c r="B13" s="4"/>
      <c r="C13" s="4"/>
      <c r="D13" s="4"/>
    </row>
    <row r="14" customFormat="false" ht="15" hidden="false" customHeight="false" outlineLevel="0" collapsed="false">
      <c r="A14" s="4"/>
      <c r="B14" s="4"/>
      <c r="C14" s="4"/>
      <c r="D14" s="4"/>
    </row>
    <row r="15" customFormat="false" ht="15" hidden="false" customHeight="false" outlineLevel="0" collapsed="false">
      <c r="A15" s="5"/>
      <c r="B15" s="5"/>
      <c r="C15" s="5"/>
      <c r="D15" s="5"/>
    </row>
    <row r="16" customFormat="false" ht="15" hidden="false" customHeight="false" outlineLevel="0" collapsed="false">
      <c r="A16" s="5"/>
      <c r="B16" s="5"/>
      <c r="C16" s="5"/>
      <c r="D16" s="5"/>
    </row>
    <row r="17" customFormat="false" ht="33.75" hidden="false" customHeight="true" outlineLevel="0" collapsed="false">
      <c r="A17" s="5"/>
      <c r="B17" s="5"/>
      <c r="C17" s="5"/>
      <c r="D17" s="5"/>
    </row>
    <row r="18" customFormat="false" ht="144.75" hidden="false" customHeight="true" outlineLevel="0" collapsed="false">
      <c r="A18" s="5"/>
      <c r="B18" s="5"/>
      <c r="C18" s="5"/>
      <c r="D18" s="5"/>
    </row>
    <row r="19" customFormat="false" ht="26.25" hidden="false" customHeight="true" outlineLevel="0" collapsed="false">
      <c r="A19" s="5" t="s">
        <v>8</v>
      </c>
      <c r="B19" s="5"/>
      <c r="C19" s="5"/>
      <c r="D19" s="5"/>
    </row>
    <row r="20" customFormat="false" ht="15" hidden="false" customHeight="false" outlineLevel="0" collapsed="false">
      <c r="A20" s="6" t="s">
        <v>9</v>
      </c>
      <c r="B20" s="6"/>
      <c r="C20" s="6"/>
      <c r="D20" s="6"/>
    </row>
    <row r="21" customFormat="false" ht="15" hidden="false" customHeight="false" outlineLevel="0" collapsed="false">
      <c r="A21" s="7" t="s">
        <v>10</v>
      </c>
      <c r="B21" s="7"/>
      <c r="C21" s="8" t="s">
        <v>11</v>
      </c>
      <c r="D21" s="8" t="s">
        <v>12</v>
      </c>
    </row>
    <row r="22" customFormat="false" ht="15" hidden="false" customHeight="false" outlineLevel="0" collapsed="false">
      <c r="A22" s="7" t="s">
        <v>13</v>
      </c>
      <c r="B22" s="7"/>
      <c r="C22" s="9" t="n">
        <f aca="false">Összesítő!B29</f>
        <v>0</v>
      </c>
      <c r="D22" s="9" t="n">
        <f aca="false">Összesítő!C29</f>
        <v>0</v>
      </c>
    </row>
    <row r="23" customFormat="false" ht="15" hidden="false" customHeight="false" outlineLevel="0" collapsed="false">
      <c r="A23" s="7" t="s">
        <v>14</v>
      </c>
      <c r="B23" s="7"/>
      <c r="C23" s="9" t="n">
        <f aca="false">ROUND(C22,0)</f>
        <v>0</v>
      </c>
      <c r="D23" s="9" t="n">
        <f aca="false">ROUND(D22,0)</f>
        <v>0</v>
      </c>
    </row>
    <row r="24" customFormat="false" ht="15" hidden="false" customHeight="false" outlineLevel="0" collapsed="false">
      <c r="A24" s="4" t="s">
        <v>15</v>
      </c>
      <c r="B24" s="4"/>
      <c r="C24" s="10" t="n">
        <f aca="false">ROUND(C23+D23,0)</f>
        <v>0</v>
      </c>
      <c r="D24" s="11"/>
    </row>
    <row r="25" customFormat="false" ht="15" hidden="false" customHeight="false" outlineLevel="0" collapsed="false">
      <c r="A25" s="4"/>
      <c r="B25" s="4"/>
      <c r="C25" s="12"/>
      <c r="D25" s="13"/>
    </row>
    <row r="26" customFormat="false" ht="15" hidden="false" customHeight="false" outlineLevel="0" collapsed="false">
      <c r="A26" s="4"/>
      <c r="B26" s="4"/>
      <c r="C26" s="12"/>
      <c r="D26" s="13"/>
    </row>
    <row r="27" customFormat="false" ht="15" hidden="false" customHeight="false" outlineLevel="0" collapsed="false">
      <c r="A27" s="7" t="s">
        <v>16</v>
      </c>
      <c r="B27" s="14" t="n">
        <v>0.27</v>
      </c>
      <c r="C27" s="15" t="n">
        <f aca="false">ROUND(C24*B27,0)</f>
        <v>0</v>
      </c>
      <c r="D27" s="9"/>
    </row>
    <row r="28" customFormat="false" ht="15" hidden="false" customHeight="false" outlineLevel="0" collapsed="false">
      <c r="A28" s="7" t="s">
        <v>17</v>
      </c>
      <c r="B28" s="7"/>
      <c r="C28" s="16" t="n">
        <f aca="false">C26+C27</f>
        <v>0</v>
      </c>
      <c r="D28" s="17"/>
    </row>
    <row r="29" customFormat="false" ht="15" hidden="false" customHeight="false" outlineLevel="0" collapsed="false">
      <c r="A29" s="4"/>
      <c r="B29" s="4"/>
      <c r="C29" s="18"/>
      <c r="D29" s="18"/>
    </row>
    <row r="30" customFormat="false" ht="15.75" hidden="false" customHeight="false" outlineLevel="0" collapsed="false">
      <c r="A30" s="4"/>
      <c r="B30" s="4"/>
      <c r="C30" s="4"/>
      <c r="D30" s="4"/>
    </row>
    <row r="31" customFormat="false" ht="15.75" hidden="false" customHeight="false" outlineLevel="0" collapsed="false">
      <c r="A31" s="4"/>
      <c r="B31" s="4"/>
      <c r="C31" s="4"/>
      <c r="D31" s="4"/>
    </row>
    <row r="32" customFormat="false" ht="15.75" hidden="false" customHeight="false" outlineLevel="0" collapsed="false">
      <c r="A32" s="4"/>
      <c r="B32" s="4"/>
      <c r="C32" s="4"/>
      <c r="D32" s="4"/>
    </row>
    <row r="33" customFormat="false" ht="15.75" hidden="false" customHeight="false" outlineLevel="0" collapsed="false">
      <c r="A33" s="4"/>
      <c r="B33" s="4"/>
      <c r="C33" s="4"/>
      <c r="D33" s="4"/>
    </row>
    <row r="34" customFormat="false" ht="15.75" hidden="false" customHeight="false" outlineLevel="0" collapsed="false">
      <c r="A34" s="4"/>
      <c r="B34" s="4"/>
      <c r="C34" s="4"/>
      <c r="D34" s="4"/>
    </row>
    <row r="35" customFormat="false" ht="15.75" hidden="false" customHeight="false" outlineLevel="0" collapsed="false">
      <c r="A35" s="4"/>
      <c r="B35" s="19" t="s">
        <v>18</v>
      </c>
      <c r="C35" s="19"/>
      <c r="D35" s="4"/>
    </row>
    <row r="36" customFormat="false" ht="16.5" hidden="false" customHeight="false" outlineLevel="0" collapsed="false"/>
    <row r="37" customFormat="false" ht="16.5" hidden="false" customHeight="false" outlineLevel="0" collapsed="false"/>
    <row r="38" customFormat="false" ht="16.5" hidden="false" customHeight="false" outlineLevel="0" collapsed="false"/>
    <row r="39" customFormat="false" ht="16.5" hidden="false" customHeight="false" outlineLevel="0" collapsed="false"/>
    <row r="40" customFormat="false" ht="16.5" hidden="false" customHeight="false" outlineLevel="0" collapsed="false"/>
    <row r="55" customFormat="false" ht="16.5" hidden="false" customHeight="false" outlineLevel="0" collapsed="false"/>
  </sheetData>
  <mergeCells count="8">
    <mergeCell ref="A1:D1"/>
    <mergeCell ref="A2:D2"/>
    <mergeCell ref="A3:D3"/>
    <mergeCell ref="A15:D17"/>
    <mergeCell ref="A18:D18"/>
    <mergeCell ref="A19:D19"/>
    <mergeCell ref="A20:D20"/>
    <mergeCell ref="B35:C35"/>
  </mergeCells>
  <printOptions headings="false" gridLines="false" gridLinesSet="true" horizontalCentered="false" verticalCentered="false"/>
  <pageMargins left="0.984027777777778" right="0.984027777777778" top="0.984027777777778" bottom="0.984027777777778" header="0.511805555555555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48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A34" activeCellId="0" sqref="A34"/>
    </sheetView>
  </sheetViews>
  <sheetFormatPr defaultRowHeight="15.75" zeroHeight="false" outlineLevelRow="0" outlineLevelCol="0"/>
  <cols>
    <col collapsed="false" customWidth="true" hidden="false" outlineLevel="0" max="1" min="1" style="20" width="46.86"/>
    <col collapsed="false" customWidth="true" hidden="false" outlineLevel="0" max="3" min="2" style="20" width="20.71"/>
    <col collapsed="false" customWidth="true" hidden="false" outlineLevel="0" max="1025" min="4" style="20" width="9.14"/>
  </cols>
  <sheetData>
    <row r="1" s="23" customFormat="true" ht="15.75" hidden="false" customHeight="false" outlineLevel="0" collapsed="false">
      <c r="A1" s="21" t="s">
        <v>19</v>
      </c>
      <c r="B1" s="22" t="s">
        <v>20</v>
      </c>
      <c r="C1" s="22" t="s">
        <v>21</v>
      </c>
    </row>
    <row r="2" s="26" customFormat="true" ht="16.5" hidden="false" customHeight="false" outlineLevel="0" collapsed="false">
      <c r="A2" s="24" t="s">
        <v>22</v>
      </c>
      <c r="B2" s="25" t="n">
        <f aca="false">Költségtérítés!H5</f>
        <v>0</v>
      </c>
      <c r="C2" s="25" t="n">
        <f aca="false">Költségtérítés!I5</f>
        <v>0</v>
      </c>
    </row>
    <row r="3" customFormat="false" ht="16.5" hidden="false" customHeight="false" outlineLevel="0" collapsed="false">
      <c r="A3" s="24" t="s">
        <v>23</v>
      </c>
      <c r="B3" s="27" t="n">
        <f aca="false">'Írtás, föld- és sziklamunka'!H27</f>
        <v>0</v>
      </c>
      <c r="C3" s="27" t="n">
        <f aca="false">'Írtás, föld- és sziklamunka'!I27</f>
        <v>0</v>
      </c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6.5" hidden="false" customHeight="false" outlineLevel="0" collapsed="false">
      <c r="A4" s="24" t="s">
        <v>24</v>
      </c>
      <c r="B4" s="27" t="n">
        <f aca="false">'Kiegészítő tevékenységek'!H94</f>
        <v>0</v>
      </c>
      <c r="C4" s="27" t="n">
        <f aca="false">'Kiegészítő tevékenységek'!I94</f>
        <v>0</v>
      </c>
      <c r="D4" s="0"/>
      <c r="E4" s="0"/>
      <c r="F4" s="0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6.5" hidden="false" customHeight="false" outlineLevel="0" collapsed="false">
      <c r="A5" s="24" t="s">
        <v>25</v>
      </c>
      <c r="B5" s="27" t="n">
        <f aca="false">gépészet!H26</f>
        <v>0</v>
      </c>
      <c r="C5" s="27" t="n">
        <f aca="false">gépészet!I26</f>
        <v>0</v>
      </c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6.5" hidden="false" customHeight="false" outlineLevel="0" collapsed="false">
      <c r="A6" s="24"/>
      <c r="B6" s="27"/>
      <c r="C6" s="27"/>
      <c r="D6" s="0"/>
      <c r="E6" s="0"/>
      <c r="F6" s="0"/>
      <c r="G6" s="0"/>
      <c r="H6" s="0"/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6.5" hidden="false" customHeight="false" outlineLevel="0" collapsed="false">
      <c r="A7" s="24"/>
      <c r="B7" s="27"/>
      <c r="C7" s="27"/>
      <c r="D7" s="0"/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6.5" hidden="false" customHeight="false" outlineLevel="0" collapsed="false">
      <c r="A8" s="24"/>
      <c r="B8" s="27"/>
      <c r="C8" s="27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6.5" hidden="false" customHeight="false" outlineLevel="0" collapsed="false">
      <c r="A9" s="24"/>
      <c r="B9" s="27"/>
      <c r="C9" s="27"/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6.5" hidden="false" customHeight="false" outlineLevel="0" collapsed="false">
      <c r="A10" s="24"/>
      <c r="B10" s="27"/>
      <c r="C10" s="27"/>
      <c r="D10" s="0"/>
      <c r="E10" s="0"/>
      <c r="F10" s="0"/>
      <c r="G10" s="0"/>
      <c r="H10" s="0"/>
      <c r="I10" s="0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6.5" hidden="false" customHeight="false" outlineLevel="0" collapsed="false">
      <c r="A11" s="24"/>
      <c r="B11" s="27"/>
      <c r="C11" s="27"/>
      <c r="D11" s="0"/>
      <c r="E11" s="0"/>
      <c r="F11" s="0"/>
      <c r="G11" s="0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6.5" hidden="false" customHeight="false" outlineLevel="0" collapsed="false">
      <c r="A12" s="24"/>
      <c r="B12" s="27"/>
      <c r="C12" s="27"/>
      <c r="D12" s="0"/>
      <c r="E12" s="0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6.5" hidden="false" customHeight="false" outlineLevel="0" collapsed="false">
      <c r="A13" s="24"/>
      <c r="B13" s="27"/>
      <c r="C13" s="27"/>
      <c r="D13" s="0"/>
      <c r="E13" s="0"/>
      <c r="F13" s="0"/>
      <c r="G13" s="0"/>
      <c r="H13" s="0"/>
      <c r="I13" s="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6.5" hidden="false" customHeight="false" outlineLevel="0" collapsed="false">
      <c r="A14" s="24"/>
      <c r="B14" s="27"/>
      <c r="C14" s="27"/>
      <c r="D14" s="0"/>
      <c r="E14" s="0"/>
      <c r="F14" s="0"/>
      <c r="G14" s="0"/>
      <c r="H14" s="0"/>
      <c r="I14" s="0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6.5" hidden="false" customHeight="false" outlineLevel="0" collapsed="false">
      <c r="A15" s="24"/>
      <c r="B15" s="27"/>
      <c r="C15" s="27"/>
      <c r="D15" s="0"/>
      <c r="E15" s="0"/>
      <c r="F15" s="0"/>
      <c r="G15" s="0"/>
      <c r="H15" s="0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6.5" hidden="false" customHeight="false" outlineLevel="0" collapsed="false">
      <c r="A16" s="24"/>
      <c r="B16" s="27"/>
      <c r="C16" s="27"/>
      <c r="D16" s="0"/>
      <c r="E16" s="0"/>
      <c r="F16" s="0"/>
      <c r="G16" s="0"/>
      <c r="H16" s="0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6.5" hidden="false" customHeight="false" outlineLevel="0" collapsed="false">
      <c r="A17" s="24"/>
      <c r="B17" s="27"/>
      <c r="C17" s="27"/>
      <c r="D17" s="0"/>
      <c r="E17" s="0"/>
      <c r="F17" s="0"/>
      <c r="G17" s="0"/>
      <c r="H17" s="0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6.5" hidden="false" customHeight="false" outlineLevel="0" collapsed="false">
      <c r="A18" s="24"/>
      <c r="B18" s="27"/>
      <c r="C18" s="27"/>
      <c r="D18" s="0"/>
      <c r="E18" s="0"/>
      <c r="F18" s="0"/>
      <c r="G18" s="0"/>
      <c r="H18" s="0"/>
      <c r="I18" s="0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6.5" hidden="false" customHeight="false" outlineLevel="0" collapsed="false">
      <c r="A19" s="24"/>
      <c r="B19" s="27"/>
      <c r="C19" s="27"/>
      <c r="D19" s="0"/>
      <c r="E19" s="0"/>
      <c r="F19" s="0"/>
      <c r="G19" s="0"/>
      <c r="H19" s="0"/>
      <c r="I19" s="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6.5" hidden="false" customHeight="false" outlineLevel="0" collapsed="false">
      <c r="A20" s="24"/>
      <c r="B20" s="24"/>
      <c r="C20" s="24"/>
      <c r="D20" s="0"/>
      <c r="E20" s="0"/>
      <c r="F20" s="0"/>
      <c r="G20" s="0"/>
      <c r="H20" s="0"/>
      <c r="I20" s="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6.5" hidden="false" customHeight="false" outlineLevel="0" collapsed="false">
      <c r="A21" s="24"/>
      <c r="B21" s="24"/>
      <c r="C21" s="24"/>
      <c r="D21" s="0"/>
      <c r="E21" s="0"/>
      <c r="F21" s="0"/>
      <c r="G21" s="0"/>
      <c r="H21" s="0"/>
      <c r="I21" s="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6.5" hidden="false" customHeight="false" outlineLevel="0" collapsed="false">
      <c r="A22" s="24"/>
      <c r="B22" s="24"/>
      <c r="C22" s="24"/>
      <c r="D22" s="0"/>
      <c r="E22" s="0"/>
      <c r="F22" s="0"/>
      <c r="G22" s="0"/>
      <c r="H22" s="0"/>
      <c r="I22" s="0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6.5" hidden="false" customHeight="false" outlineLevel="0" collapsed="false">
      <c r="A23" s="24"/>
      <c r="B23" s="24"/>
      <c r="C23" s="24"/>
      <c r="D23" s="0"/>
      <c r="E23" s="0"/>
      <c r="F23" s="0"/>
      <c r="G23" s="0"/>
      <c r="H23" s="0"/>
      <c r="I23" s="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6.5" hidden="false" customHeight="false" outlineLevel="0" collapsed="false">
      <c r="A24" s="24"/>
      <c r="B24" s="24"/>
      <c r="C24" s="24"/>
      <c r="D24" s="0"/>
      <c r="E24" s="0"/>
      <c r="F24" s="0"/>
      <c r="G24" s="0"/>
      <c r="H24" s="0"/>
      <c r="I24" s="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6.5" hidden="false" customHeight="false" outlineLevel="0" collapsed="false">
      <c r="A25" s="24"/>
      <c r="B25" s="24"/>
      <c r="C25" s="24"/>
      <c r="D25" s="0"/>
      <c r="E25" s="0"/>
      <c r="F25" s="0"/>
      <c r="G25" s="0"/>
      <c r="H25" s="0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6.5" hidden="false" customHeight="false" outlineLevel="0" collapsed="false">
      <c r="A26" s="24"/>
      <c r="B26" s="24"/>
      <c r="C26" s="24"/>
      <c r="D26" s="0"/>
      <c r="E26" s="0"/>
      <c r="F26" s="0"/>
      <c r="G26" s="0"/>
      <c r="H26" s="0"/>
      <c r="I26" s="0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6.5" hidden="false" customHeight="false" outlineLevel="0" collapsed="false">
      <c r="A27" s="24"/>
      <c r="B27" s="24"/>
      <c r="C27" s="24"/>
      <c r="D27" s="0"/>
      <c r="E27" s="0"/>
      <c r="F27" s="0"/>
      <c r="G27" s="0"/>
      <c r="H27" s="0"/>
      <c r="I27" s="0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6.5" hidden="false" customHeight="false" outlineLevel="0" collapsed="false">
      <c r="A28" s="24"/>
      <c r="B28" s="24"/>
      <c r="C28" s="24"/>
      <c r="D28" s="0"/>
      <c r="E28" s="0"/>
      <c r="F28" s="0"/>
      <c r="G28" s="0"/>
      <c r="H28" s="0"/>
      <c r="I28" s="0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s="23" customFormat="true" ht="15.75" hidden="false" customHeight="false" outlineLevel="0" collapsed="false">
      <c r="A29" s="21" t="s">
        <v>26</v>
      </c>
      <c r="B29" s="28" t="n">
        <f aca="false">ROUND(SUM(B2:B25),0)</f>
        <v>0</v>
      </c>
      <c r="C29" s="29" t="n">
        <f aca="false">ROUND(SUM(C2:C26),0)</f>
        <v>0</v>
      </c>
    </row>
    <row r="30" customFormat="false" ht="17.25" hidden="false" customHeight="false" outlineLevel="0" collapsed="false"/>
    <row r="34" customFormat="false" ht="15" hidden="false" customHeight="false" outlineLevel="0" collapsed="false"/>
    <row r="48" customFormat="false" ht="16.5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15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F2" activeCellId="0" sqref="F2"/>
    </sheetView>
  </sheetViews>
  <sheetFormatPr defaultRowHeight="12.75" zeroHeight="false" outlineLevelRow="0" outlineLevelCol="0"/>
  <cols>
    <col collapsed="false" customWidth="true" hidden="false" outlineLevel="0" max="1" min="1" style="0" width="5.43"/>
    <col collapsed="false" customWidth="true" hidden="false" outlineLevel="0" max="2" min="2" style="0" width="12.14"/>
    <col collapsed="false" customWidth="true" hidden="false" outlineLevel="0" max="3" min="3" style="0" width="47.43"/>
    <col collapsed="false" customWidth="true" hidden="false" outlineLevel="0" max="5" min="4" style="0" width="8.67"/>
    <col collapsed="false" customWidth="true" hidden="false" outlineLevel="0" max="6" min="6" style="0" width="10.71"/>
    <col collapsed="false" customWidth="true" hidden="false" outlineLevel="0" max="7" min="7" style="0" width="11.29"/>
    <col collapsed="false" customWidth="true" hidden="false" outlineLevel="0" max="8" min="8" style="0" width="10.29"/>
    <col collapsed="false" customWidth="true" hidden="false" outlineLevel="0" max="10" min="9" style="0" width="10.85"/>
    <col collapsed="false" customWidth="true" hidden="false" outlineLevel="0" max="1025" min="11" style="0" width="8.67"/>
  </cols>
  <sheetData>
    <row r="1" customFormat="false" ht="42.75" hidden="false" customHeight="false" outlineLevel="0" collapsed="false">
      <c r="A1" s="30" t="s">
        <v>27</v>
      </c>
      <c r="B1" s="21" t="s">
        <v>28</v>
      </c>
      <c r="C1" s="21" t="s">
        <v>29</v>
      </c>
      <c r="D1" s="22" t="s">
        <v>30</v>
      </c>
      <c r="E1" s="21" t="s">
        <v>31</v>
      </c>
      <c r="F1" s="22" t="s">
        <v>32</v>
      </c>
      <c r="G1" s="22" t="s">
        <v>33</v>
      </c>
      <c r="H1" s="22" t="s">
        <v>34</v>
      </c>
      <c r="I1" s="22" t="s">
        <v>35</v>
      </c>
      <c r="J1" s="31"/>
      <c r="K1" s="31" t="s">
        <v>36</v>
      </c>
      <c r="L1" s="31" t="s">
        <v>37</v>
      </c>
      <c r="M1" s="31" t="s">
        <v>38</v>
      </c>
    </row>
    <row r="2" s="36" customFormat="true" ht="15.9" hidden="false" customHeight="false" outlineLevel="0" collapsed="false">
      <c r="A2" s="32" t="n">
        <v>1</v>
      </c>
      <c r="B2" s="24" t="n">
        <v>1</v>
      </c>
      <c r="C2" s="33" t="s">
        <v>39</v>
      </c>
      <c r="D2" s="34" t="n">
        <v>7</v>
      </c>
      <c r="E2" s="24" t="s">
        <v>40</v>
      </c>
      <c r="F2" s="35"/>
      <c r="G2" s="35"/>
      <c r="H2" s="34" t="n">
        <f aca="false">ROUND(D2*F2,0)</f>
        <v>0</v>
      </c>
      <c r="I2" s="34" t="n">
        <f aca="false">ROUND(D2*G2,0)</f>
        <v>0</v>
      </c>
      <c r="J2" s="35"/>
      <c r="L2" s="36" t="n">
        <f aca="false">I2</f>
        <v>0</v>
      </c>
    </row>
    <row r="3" customFormat="false" ht="16.5" hidden="false" customHeight="false" outlineLevel="0" collapsed="false">
      <c r="A3" s="32"/>
      <c r="B3" s="37"/>
      <c r="C3" s="33"/>
      <c r="D3" s="38"/>
      <c r="E3" s="37"/>
      <c r="F3" s="39"/>
      <c r="G3" s="39"/>
      <c r="H3" s="34"/>
      <c r="I3" s="34"/>
      <c r="J3" s="39"/>
      <c r="L3" s="36"/>
    </row>
    <row r="4" customFormat="false" ht="16.5" hidden="false" customHeight="false" outlineLevel="0" collapsed="false">
      <c r="A4" s="32"/>
      <c r="B4" s="37"/>
      <c r="C4" s="33"/>
      <c r="D4" s="38"/>
      <c r="E4" s="37"/>
      <c r="F4" s="39"/>
      <c r="G4" s="39"/>
      <c r="H4" s="34"/>
      <c r="I4" s="34"/>
      <c r="J4" s="39"/>
      <c r="L4" s="36"/>
    </row>
    <row r="5" customFormat="false" ht="14.25" hidden="false" customHeight="false" outlineLevel="0" collapsed="false">
      <c r="A5" s="30"/>
      <c r="B5" s="21"/>
      <c r="C5" s="21" t="s">
        <v>41</v>
      </c>
      <c r="D5" s="22"/>
      <c r="E5" s="21"/>
      <c r="F5" s="22"/>
      <c r="G5" s="22"/>
      <c r="H5" s="40" t="n">
        <f aca="false">ROUND(SUM(H2:H2),0)</f>
        <v>0</v>
      </c>
      <c r="I5" s="40" t="n">
        <f aca="false">ROUND(SUM(I2:I2),0)</f>
        <v>0</v>
      </c>
      <c r="J5" s="41"/>
      <c r="L5" s="0" t="n">
        <f aca="false">SUM(L2:L4)</f>
        <v>0</v>
      </c>
    </row>
    <row r="15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AMJ28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C8" activeCellId="0" sqref="C8"/>
    </sheetView>
  </sheetViews>
  <sheetFormatPr defaultRowHeight="12.75" zeroHeight="false" outlineLevelRow="0" outlineLevelCol="0"/>
  <cols>
    <col collapsed="false" customWidth="true" hidden="false" outlineLevel="0" max="1" min="1" style="42" width="4.29"/>
    <col collapsed="false" customWidth="true" hidden="false" outlineLevel="0" max="2" min="2" style="43" width="13.57"/>
    <col collapsed="false" customWidth="true" hidden="false" outlineLevel="0" max="3" min="3" style="43" width="43.58"/>
    <col collapsed="false" customWidth="true" hidden="false" outlineLevel="0" max="4" min="4" style="44" width="11.86"/>
    <col collapsed="false" customWidth="true" hidden="false" outlineLevel="0" max="5" min="5" style="43" width="8.86"/>
    <col collapsed="false" customWidth="true" hidden="false" outlineLevel="0" max="7" min="6" style="44" width="11.42"/>
    <col collapsed="false" customWidth="true" hidden="false" outlineLevel="0" max="8" min="8" style="45" width="16.86"/>
    <col collapsed="false" customWidth="true" hidden="false" outlineLevel="0" max="10" min="9" style="45" width="18.42"/>
    <col collapsed="false" customWidth="true" hidden="false" outlineLevel="0" max="11" min="11" style="43" width="13.7"/>
    <col collapsed="false" customWidth="true" hidden="false" outlineLevel="0" max="12" min="12" style="43" width="15.15"/>
    <col collapsed="false" customWidth="true" hidden="false" outlineLevel="0" max="13" min="13" style="43" width="15"/>
    <col collapsed="false" customWidth="true" hidden="false" outlineLevel="0" max="1025" min="14" style="43" width="9.14"/>
  </cols>
  <sheetData>
    <row r="1" s="52" customFormat="true" ht="32.25" hidden="false" customHeight="true" outlineLevel="0" collapsed="false">
      <c r="A1" s="46" t="s">
        <v>27</v>
      </c>
      <c r="B1" s="47" t="s">
        <v>28</v>
      </c>
      <c r="C1" s="47" t="s">
        <v>29</v>
      </c>
      <c r="D1" s="48" t="s">
        <v>30</v>
      </c>
      <c r="E1" s="47" t="s">
        <v>31</v>
      </c>
      <c r="F1" s="48" t="s">
        <v>32</v>
      </c>
      <c r="G1" s="48" t="s">
        <v>33</v>
      </c>
      <c r="H1" s="49" t="s">
        <v>34</v>
      </c>
      <c r="I1" s="50" t="s">
        <v>35</v>
      </c>
      <c r="J1" s="51"/>
      <c r="K1" s="31" t="s">
        <v>36</v>
      </c>
      <c r="L1" s="31" t="s">
        <v>37</v>
      </c>
      <c r="M1" s="31" t="s">
        <v>38</v>
      </c>
    </row>
    <row r="2" customFormat="false" ht="13.5" hidden="false" customHeight="false" outlineLevel="0" collapsed="false">
      <c r="A2" s="53"/>
      <c r="B2" s="54"/>
      <c r="C2" s="54"/>
      <c r="D2" s="55"/>
      <c r="E2" s="54"/>
      <c r="F2" s="55"/>
      <c r="G2" s="55"/>
      <c r="H2" s="56"/>
      <c r="I2" s="56"/>
      <c r="J2" s="56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2.8" hidden="false" customHeight="false" outlineLevel="0" collapsed="false">
      <c r="A3" s="53" t="n">
        <v>1</v>
      </c>
      <c r="B3" s="54" t="s">
        <v>42</v>
      </c>
      <c r="C3" s="54" t="s">
        <v>43</v>
      </c>
      <c r="D3" s="55" t="n">
        <v>1400</v>
      </c>
      <c r="E3" s="54" t="s">
        <v>44</v>
      </c>
      <c r="F3" s="55"/>
      <c r="G3" s="55"/>
      <c r="H3" s="56" t="n">
        <f aca="false">ROUND(D3*F3, 0)</f>
        <v>0</v>
      </c>
      <c r="I3" s="56" t="n">
        <f aca="false">ROUND(D3*G3, 0)</f>
        <v>0</v>
      </c>
      <c r="J3" s="56"/>
      <c r="K3" s="57"/>
      <c r="L3" s="57"/>
      <c r="M3" s="58" t="n">
        <f aca="false">I3+H3</f>
        <v>0</v>
      </c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2.8" hidden="false" customHeight="false" outlineLevel="0" collapsed="false">
      <c r="A4" s="53"/>
      <c r="B4" s="54"/>
      <c r="C4" s="54"/>
      <c r="D4" s="55"/>
      <c r="E4" s="54"/>
      <c r="F4" s="55"/>
      <c r="G4" s="55"/>
      <c r="H4" s="56"/>
      <c r="I4" s="56"/>
      <c r="J4" s="56"/>
      <c r="K4" s="57"/>
      <c r="L4" s="57"/>
      <c r="M4" s="57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66" customFormat="true" ht="13" hidden="false" customHeight="false" outlineLevel="0" collapsed="false">
      <c r="A5" s="59" t="n">
        <v>2</v>
      </c>
      <c r="B5" s="60" t="s">
        <v>45</v>
      </c>
      <c r="C5" s="61" t="s">
        <v>46</v>
      </c>
      <c r="D5" s="62" t="n">
        <v>1</v>
      </c>
      <c r="E5" s="60" t="s">
        <v>45</v>
      </c>
      <c r="F5" s="63"/>
      <c r="G5" s="63"/>
      <c r="H5" s="56" t="n">
        <f aca="false">ROUND(D5*F5, 0)</f>
        <v>0</v>
      </c>
      <c r="I5" s="56" t="n">
        <f aca="false">ROUND(D5*G5, 0)</f>
        <v>0</v>
      </c>
      <c r="J5" s="64"/>
      <c r="K5" s="65"/>
      <c r="L5" s="65"/>
      <c r="M5" s="65"/>
    </row>
    <row r="6" s="66" customFormat="true" ht="12.8" hidden="false" customHeight="false" outlineLevel="0" collapsed="false">
      <c r="A6" s="59"/>
      <c r="B6" s="60"/>
      <c r="C6" s="61"/>
      <c r="D6" s="62"/>
      <c r="E6" s="60"/>
      <c r="F6" s="63"/>
      <c r="G6" s="63"/>
      <c r="H6" s="64"/>
      <c r="I6" s="64"/>
      <c r="J6" s="64"/>
      <c r="K6" s="65"/>
      <c r="L6" s="65"/>
      <c r="M6" s="65"/>
    </row>
    <row r="7" s="66" customFormat="true" ht="23.85" hidden="false" customHeight="false" outlineLevel="0" collapsed="false">
      <c r="A7" s="59" t="n">
        <v>3</v>
      </c>
      <c r="B7" s="60" t="s">
        <v>45</v>
      </c>
      <c r="C7" s="61" t="s">
        <v>47</v>
      </c>
      <c r="D7" s="55" t="n">
        <v>1400</v>
      </c>
      <c r="E7" s="54" t="s">
        <v>44</v>
      </c>
      <c r="F7" s="55"/>
      <c r="G7" s="55"/>
      <c r="H7" s="56" t="n">
        <f aca="false">ROUND(D7*F7, 0)</f>
        <v>0</v>
      </c>
      <c r="I7" s="56" t="n">
        <f aca="false">ROUND(D7*G7, 0)</f>
        <v>0</v>
      </c>
      <c r="J7" s="64"/>
      <c r="K7" s="65"/>
      <c r="L7" s="65"/>
      <c r="M7" s="65"/>
    </row>
    <row r="8" s="66" customFormat="true" ht="12.8" hidden="false" customHeight="false" outlineLevel="0" collapsed="false">
      <c r="A8" s="59"/>
      <c r="B8" s="60"/>
      <c r="C8" s="61"/>
      <c r="D8" s="62"/>
      <c r="E8" s="60"/>
      <c r="F8" s="63"/>
      <c r="G8" s="63"/>
      <c r="H8" s="64"/>
      <c r="I8" s="64"/>
      <c r="J8" s="64"/>
      <c r="K8" s="65"/>
      <c r="L8" s="65"/>
      <c r="M8" s="65"/>
    </row>
    <row r="9" s="66" customFormat="true" ht="35.05" hidden="false" customHeight="false" outlineLevel="0" collapsed="false">
      <c r="A9" s="59" t="n">
        <v>4</v>
      </c>
      <c r="B9" s="60" t="s">
        <v>45</v>
      </c>
      <c r="C9" s="61" t="s">
        <v>48</v>
      </c>
      <c r="D9" s="62" t="n">
        <v>1</v>
      </c>
      <c r="E9" s="60" t="s">
        <v>45</v>
      </c>
      <c r="F9" s="55"/>
      <c r="G9" s="55"/>
      <c r="H9" s="56" t="n">
        <f aca="false">ROUND(D9*F9, 0)</f>
        <v>0</v>
      </c>
      <c r="I9" s="56" t="n">
        <f aca="false">ROUND(D9*G9, 0)</f>
        <v>0</v>
      </c>
      <c r="J9" s="64"/>
      <c r="K9" s="65"/>
      <c r="L9" s="65"/>
      <c r="M9" s="65"/>
    </row>
    <row r="10" s="66" customFormat="true" ht="12.8" hidden="false" customHeight="false" outlineLevel="0" collapsed="false">
      <c r="A10" s="59"/>
      <c r="B10" s="60"/>
      <c r="C10" s="61"/>
      <c r="D10" s="62"/>
      <c r="E10" s="60"/>
      <c r="F10" s="63"/>
      <c r="G10" s="63"/>
      <c r="H10" s="64"/>
      <c r="I10" s="64"/>
      <c r="J10" s="64"/>
      <c r="K10" s="65"/>
      <c r="L10" s="65"/>
      <c r="M10" s="65"/>
    </row>
    <row r="11" s="66" customFormat="true" ht="35.05" hidden="false" customHeight="false" outlineLevel="0" collapsed="false">
      <c r="A11" s="59" t="n">
        <v>5</v>
      </c>
      <c r="B11" s="60" t="s">
        <v>45</v>
      </c>
      <c r="C11" s="61" t="s">
        <v>49</v>
      </c>
      <c r="D11" s="62" t="n">
        <v>1</v>
      </c>
      <c r="E11" s="60" t="s">
        <v>45</v>
      </c>
      <c r="F11" s="55"/>
      <c r="G11" s="55"/>
      <c r="H11" s="56" t="n">
        <f aca="false">ROUND(D11*F11, 0)</f>
        <v>0</v>
      </c>
      <c r="I11" s="56" t="n">
        <f aca="false">ROUND(D11*G11, 0)</f>
        <v>0</v>
      </c>
      <c r="J11" s="64"/>
      <c r="K11" s="65"/>
      <c r="L11" s="65"/>
      <c r="M11" s="65"/>
    </row>
    <row r="12" s="66" customFormat="true" ht="12.8" hidden="false" customHeight="false" outlineLevel="0" collapsed="false">
      <c r="A12" s="59"/>
      <c r="B12" s="60"/>
      <c r="C12" s="61"/>
      <c r="D12" s="62"/>
      <c r="E12" s="60"/>
      <c r="F12" s="63"/>
      <c r="G12" s="63"/>
      <c r="H12" s="64"/>
      <c r="I12" s="64"/>
      <c r="J12" s="64"/>
      <c r="K12" s="65"/>
      <c r="L12" s="65"/>
      <c r="M12" s="65"/>
    </row>
    <row r="13" s="74" customFormat="true" ht="12.8" hidden="false" customHeight="false" outlineLevel="0" collapsed="false">
      <c r="A13" s="67"/>
      <c r="B13" s="68"/>
      <c r="C13" s="69"/>
      <c r="D13" s="70"/>
      <c r="E13" s="68"/>
      <c r="F13" s="71"/>
      <c r="G13" s="71"/>
      <c r="H13" s="72"/>
      <c r="I13" s="72"/>
      <c r="J13" s="72"/>
      <c r="K13" s="73"/>
      <c r="L13" s="73"/>
      <c r="M13" s="73"/>
    </row>
    <row r="14" s="78" customFormat="true" ht="37.3" hidden="false" customHeight="false" outlineLevel="0" collapsed="false">
      <c r="A14" s="53" t="n">
        <v>1</v>
      </c>
      <c r="B14" s="54" t="s">
        <v>50</v>
      </c>
      <c r="C14" s="75" t="s">
        <v>51</v>
      </c>
      <c r="D14" s="75" t="n">
        <v>45</v>
      </c>
      <c r="E14" s="75" t="s">
        <v>52</v>
      </c>
      <c r="F14" s="55"/>
      <c r="G14" s="55"/>
      <c r="H14" s="56" t="n">
        <f aca="false">ROUND(D14*F14, 0)</f>
        <v>0</v>
      </c>
      <c r="I14" s="56" t="n">
        <f aca="false">ROUND(D14*G14, 0)</f>
        <v>0</v>
      </c>
      <c r="J14" s="56"/>
      <c r="K14" s="76" t="n">
        <f aca="false">I14+H14</f>
        <v>0</v>
      </c>
      <c r="L14" s="77"/>
      <c r="M14" s="77"/>
    </row>
    <row r="15" customFormat="false" ht="12.8" hidden="false" customHeight="false" outlineLevel="0" collapsed="false">
      <c r="A15" s="53"/>
      <c r="B15" s="54"/>
      <c r="C15" s="79"/>
      <c r="D15" s="80"/>
      <c r="E15" s="54"/>
      <c r="F15" s="55"/>
      <c r="G15" s="55"/>
      <c r="H15" s="56"/>
      <c r="I15" s="56"/>
      <c r="J15" s="56"/>
      <c r="K15" s="77"/>
      <c r="L15" s="77"/>
      <c r="M15" s="77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61.15" hidden="false" customHeight="false" outlineLevel="0" collapsed="false">
      <c r="A16" s="53" t="n">
        <v>2</v>
      </c>
      <c r="B16" s="75" t="s">
        <v>53</v>
      </c>
      <c r="C16" s="75" t="s">
        <v>54</v>
      </c>
      <c r="D16" s="75" t="n">
        <v>12</v>
      </c>
      <c r="E16" s="75" t="s">
        <v>52</v>
      </c>
      <c r="F16" s="55"/>
      <c r="G16" s="55"/>
      <c r="H16" s="56" t="n">
        <f aca="false">ROUND(D16*F16, 0)</f>
        <v>0</v>
      </c>
      <c r="I16" s="56" t="n">
        <f aca="false">ROUND(D16*G16, 0)</f>
        <v>0</v>
      </c>
      <c r="J16" s="56"/>
      <c r="K16" s="77"/>
      <c r="L16" s="76" t="n">
        <f aca="false">I16+H16</f>
        <v>0</v>
      </c>
      <c r="M16" s="77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2.8" hidden="false" customHeight="false" outlineLevel="0" collapsed="false">
      <c r="A17" s="53"/>
      <c r="B17" s="75"/>
      <c r="C17" s="75"/>
      <c r="D17" s="75"/>
      <c r="E17" s="75"/>
      <c r="F17" s="55"/>
      <c r="G17" s="55"/>
      <c r="H17" s="56"/>
      <c r="I17" s="56"/>
      <c r="J17" s="56"/>
      <c r="K17" s="77"/>
      <c r="L17" s="77"/>
      <c r="M17" s="77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68" hidden="false" customHeight="false" outlineLevel="0" collapsed="false">
      <c r="A18" s="53" t="n">
        <v>3</v>
      </c>
      <c r="B18" s="75" t="s">
        <v>55</v>
      </c>
      <c r="C18" s="75" t="s">
        <v>56</v>
      </c>
      <c r="D18" s="75" t="n">
        <v>30</v>
      </c>
      <c r="E18" s="75" t="s">
        <v>52</v>
      </c>
      <c r="F18" s="55"/>
      <c r="G18" s="55"/>
      <c r="H18" s="56" t="n">
        <f aca="false">ROUND(D18*F18, 0)</f>
        <v>0</v>
      </c>
      <c r="I18" s="56" t="n">
        <f aca="false">ROUND(D18*G18, 0)</f>
        <v>0</v>
      </c>
      <c r="J18" s="56"/>
      <c r="K18" s="77"/>
      <c r="L18" s="76" t="n">
        <f aca="false">I18+H18</f>
        <v>0</v>
      </c>
      <c r="M18" s="77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2.8" hidden="false" customHeight="false" outlineLevel="0" collapsed="false">
      <c r="A19" s="53"/>
      <c r="B19" s="54"/>
      <c r="C19" s="79"/>
      <c r="D19" s="80"/>
      <c r="E19" s="54"/>
      <c r="F19" s="55"/>
      <c r="G19" s="55"/>
      <c r="H19" s="56"/>
      <c r="I19" s="56"/>
      <c r="J19" s="56"/>
      <c r="K19" s="77"/>
      <c r="L19" s="77"/>
      <c r="M19" s="77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53.7" hidden="false" customHeight="false" outlineLevel="0" collapsed="false">
      <c r="A20" s="53" t="n">
        <v>4</v>
      </c>
      <c r="B20" s="75" t="s">
        <v>57</v>
      </c>
      <c r="C20" s="75" t="s">
        <v>58</v>
      </c>
      <c r="D20" s="75" t="n">
        <v>3</v>
      </c>
      <c r="E20" s="75" t="s">
        <v>52</v>
      </c>
      <c r="F20" s="55"/>
      <c r="G20" s="55"/>
      <c r="H20" s="56" t="n">
        <f aca="false">ROUND(D20*F20, 0)</f>
        <v>0</v>
      </c>
      <c r="I20" s="56" t="n">
        <f aca="false">ROUND(D20*G20, 0)</f>
        <v>0</v>
      </c>
      <c r="J20" s="56"/>
      <c r="K20" s="77"/>
      <c r="L20" s="76" t="n">
        <f aca="false">I20+H20</f>
        <v>0</v>
      </c>
      <c r="M20" s="77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2.8" hidden="false" customHeight="false" outlineLevel="0" collapsed="false">
      <c r="A21" s="53"/>
      <c r="B21" s="75"/>
      <c r="C21" s="75"/>
      <c r="D21" s="75"/>
      <c r="E21" s="75"/>
      <c r="F21" s="55"/>
      <c r="G21" s="55"/>
      <c r="H21" s="56"/>
      <c r="I21" s="56"/>
      <c r="J21" s="56"/>
      <c r="K21" s="77"/>
      <c r="L21" s="77"/>
      <c r="M21" s="77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4.9" hidden="false" customHeight="false" outlineLevel="0" collapsed="false">
      <c r="A22" s="53" t="n">
        <v>5</v>
      </c>
      <c r="B22" s="75"/>
      <c r="C22" s="75" t="s">
        <v>59</v>
      </c>
      <c r="D22" s="75" t="n">
        <v>3</v>
      </c>
      <c r="E22" s="75" t="s">
        <v>52</v>
      </c>
      <c r="F22" s="55"/>
      <c r="G22" s="55"/>
      <c r="H22" s="56" t="n">
        <f aca="false">ROUND(D22*F22, 0)</f>
        <v>0</v>
      </c>
      <c r="I22" s="56" t="n">
        <f aca="false">ROUND(D22*G22, 0)</f>
        <v>0</v>
      </c>
      <c r="J22" s="56"/>
      <c r="K22" s="77"/>
      <c r="L22" s="76" t="n">
        <f aca="false">I22+H22</f>
        <v>0</v>
      </c>
      <c r="M22" s="77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2.8" hidden="false" customHeight="false" outlineLevel="0" collapsed="false">
      <c r="A23" s="53"/>
      <c r="B23" s="75"/>
      <c r="C23" s="75"/>
      <c r="D23" s="75"/>
      <c r="E23" s="75"/>
      <c r="F23" s="55"/>
      <c r="G23" s="55"/>
      <c r="H23" s="56"/>
      <c r="I23" s="56"/>
      <c r="J23" s="56"/>
      <c r="K23" s="77"/>
      <c r="L23" s="77"/>
      <c r="M23" s="77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27.85" hidden="false" customHeight="false" outlineLevel="0" collapsed="false">
      <c r="A24" s="53" t="n">
        <v>6</v>
      </c>
      <c r="B24" s="75" t="s">
        <v>60</v>
      </c>
      <c r="C24" s="75" t="s">
        <v>61</v>
      </c>
      <c r="D24" s="75" t="n">
        <v>15</v>
      </c>
      <c r="E24" s="75" t="s">
        <v>52</v>
      </c>
      <c r="F24" s="55"/>
      <c r="G24" s="55"/>
      <c r="H24" s="56" t="n">
        <f aca="false">ROUND(D24*F24, 0)</f>
        <v>0</v>
      </c>
      <c r="I24" s="56" t="n">
        <f aca="false">ROUND(D24*G24, 0)</f>
        <v>0</v>
      </c>
      <c r="J24" s="56"/>
      <c r="K24" s="77"/>
      <c r="L24" s="76" t="n">
        <f aca="false">I24+H24</f>
        <v>0</v>
      </c>
      <c r="M24" s="77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2.8" hidden="false" customHeight="false" outlineLevel="0" collapsed="false">
      <c r="A25" s="53"/>
      <c r="B25" s="75"/>
      <c r="C25" s="75"/>
      <c r="D25" s="75"/>
      <c r="E25" s="75"/>
      <c r="F25" s="55"/>
      <c r="G25" s="55"/>
      <c r="H25" s="56"/>
      <c r="I25" s="56"/>
      <c r="J25" s="56"/>
      <c r="K25" s="77"/>
      <c r="L25" s="77"/>
      <c r="M25" s="77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27.85" hidden="false" customHeight="false" outlineLevel="0" collapsed="false">
      <c r="A26" s="53" t="n">
        <v>7</v>
      </c>
      <c r="B26" s="75" t="s">
        <v>62</v>
      </c>
      <c r="C26" s="75" t="s">
        <v>63</v>
      </c>
      <c r="D26" s="75" t="n">
        <v>30</v>
      </c>
      <c r="E26" s="75" t="s">
        <v>52</v>
      </c>
      <c r="F26" s="55"/>
      <c r="G26" s="55"/>
      <c r="H26" s="56" t="n">
        <f aca="false">ROUND(D26*F26, 0)</f>
        <v>0</v>
      </c>
      <c r="I26" s="56" t="n">
        <f aca="false">ROUND(D26*G26, 0)</f>
        <v>0</v>
      </c>
      <c r="J26" s="56"/>
      <c r="K26" s="57"/>
      <c r="L26" s="58" t="n">
        <f aca="false">I26+H26</f>
        <v>0</v>
      </c>
      <c r="M26" s="57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s="84" customFormat="true" ht="15.9" hidden="false" customHeight="false" outlineLevel="0" collapsed="false">
      <c r="A27" s="46"/>
      <c r="B27" s="47"/>
      <c r="C27" s="47" t="s">
        <v>41</v>
      </c>
      <c r="D27" s="48"/>
      <c r="E27" s="47"/>
      <c r="F27" s="48"/>
      <c r="G27" s="48"/>
      <c r="H27" s="81" t="n">
        <f aca="false">ROUND(SUM(H3:H26),0)</f>
        <v>0</v>
      </c>
      <c r="I27" s="81" t="n">
        <f aca="false">ROUND(SUM(I2:I26),0)</f>
        <v>0</v>
      </c>
      <c r="J27" s="82"/>
      <c r="K27" s="83" t="n">
        <f aca="false">SUM(K5:K26)</f>
        <v>0</v>
      </c>
      <c r="L27" s="83" t="n">
        <f aca="false">SUM(L2:L26)</f>
        <v>0</v>
      </c>
      <c r="M27" s="83" t="n">
        <f aca="false">SUM(M3:M26)</f>
        <v>0</v>
      </c>
    </row>
    <row r="28" customFormat="false" ht="12.8" hidden="false" customHeight="false" outlineLevel="0" collapsed="false"/>
    <row r="29" customFormat="false" ht="12.8" hidden="false" customHeight="false" outlineLevel="0" collapsed="false"/>
    <row r="30" customFormat="false" ht="12.8" hidden="false" customHeight="false" outlineLevel="0" collapsed="false"/>
    <row r="31" customFormat="false" ht="12.8" hidden="false" customHeight="false" outlineLevel="0" collapsed="false"/>
    <row r="32" customFormat="false" ht="12.8" hidden="false" customHeight="false" outlineLevel="0" collapsed="false"/>
    <row r="33" customFormat="false" ht="12.8" hidden="false" customHeight="false" outlineLevel="0" collapsed="false"/>
    <row r="34" customFormat="false" ht="12.8" hidden="false" customHeight="false" outlineLevel="0" collapsed="false"/>
    <row r="35" customFormat="false" ht="12.8" hidden="false" customHeight="false" outlineLevel="0" collapsed="false"/>
    <row r="36" customFormat="false" ht="12.8" hidden="false" customHeight="false" outlineLevel="0" collapsed="false"/>
    <row r="37" customFormat="false" ht="12.8" hidden="false" customHeight="false" outlineLevel="0" collapsed="false"/>
    <row r="38" customFormat="false" ht="12.8" hidden="false" customHeight="false" outlineLevel="0" collapsed="false"/>
    <row r="39" customFormat="false" ht="12.8" hidden="false" customHeight="false" outlineLevel="0" collapsed="false"/>
    <row r="40" customFormat="false" ht="12.8" hidden="false" customHeight="false" outlineLevel="0" collapsed="false"/>
    <row r="41" customFormat="false" ht="12.8" hidden="false" customHeight="false" outlineLevel="0" collapsed="false"/>
    <row r="42" customFormat="false" ht="12.8" hidden="false" customHeight="false" outlineLevel="0" collapsed="false"/>
    <row r="43" customFormat="false" ht="12.8" hidden="false" customHeight="false" outlineLevel="0" collapsed="false"/>
    <row r="44" customFormat="false" ht="12.8" hidden="false" customHeight="false" outlineLevel="0" collapsed="false"/>
    <row r="45" customFormat="false" ht="12.8" hidden="false" customHeight="false" outlineLevel="0" collapsed="false"/>
    <row r="46" customFormat="false" ht="12.8" hidden="false" customHeight="false" outlineLevel="0" collapsed="false"/>
    <row r="47" customFormat="false" ht="12.8" hidden="false" customHeight="false" outlineLevel="0" collapsed="false"/>
    <row r="48" customFormat="false" ht="12.8" hidden="false" customHeight="false" outlineLevel="0" collapsed="false"/>
    <row r="49" customFormat="false" ht="12.8" hidden="false" customHeight="false" outlineLevel="0" collapsed="false"/>
    <row r="50" customFormat="false" ht="12.8" hidden="false" customHeight="false" outlineLevel="0" collapsed="false"/>
    <row r="51" customFormat="false" ht="12.8" hidden="false" customHeight="false" outlineLevel="0" collapsed="false"/>
    <row r="52" customFormat="false" ht="12.8" hidden="false" customHeight="false" outlineLevel="0" collapsed="false"/>
    <row r="53" customFormat="false" ht="12.8" hidden="false" customHeight="false" outlineLevel="0" collapsed="false"/>
    <row r="54" customFormat="false" ht="12.8" hidden="false" customHeight="false" outlineLevel="0" collapsed="false"/>
    <row r="55" customFormat="false" ht="12.8" hidden="false" customHeight="false" outlineLevel="0" collapsed="false"/>
    <row r="56" customFormat="false" ht="12.8" hidden="false" customHeight="false" outlineLevel="0" collapsed="false"/>
    <row r="57" customFormat="false" ht="12.8" hidden="false" customHeight="false" outlineLevel="0" collapsed="false"/>
    <row r="58" customFormat="false" ht="12.8" hidden="false" customHeight="false" outlineLevel="0" collapsed="false"/>
    <row r="59" customFormat="false" ht="12.8" hidden="false" customHeight="false" outlineLevel="0" collapsed="false"/>
    <row r="60" customFormat="false" ht="12.8" hidden="false" customHeight="false" outlineLevel="0" collapsed="false"/>
    <row r="61" customFormat="false" ht="12.8" hidden="false" customHeight="false" outlineLevel="0" collapsed="false"/>
    <row r="62" customFormat="false" ht="12.8" hidden="false" customHeight="false" outlineLevel="0" collapsed="false"/>
    <row r="63" customFormat="false" ht="12.8" hidden="false" customHeight="false" outlineLevel="0" collapsed="false"/>
    <row r="64" customFormat="false" ht="12.8" hidden="false" customHeight="false" outlineLevel="0" collapsed="false"/>
    <row r="65" customFormat="false" ht="12.8" hidden="false" customHeight="false" outlineLevel="0" collapsed="false"/>
    <row r="66" customFormat="false" ht="12.8" hidden="false" customHeight="false" outlineLevel="0" collapsed="false"/>
    <row r="67" customFormat="false" ht="12.8" hidden="false" customHeight="false" outlineLevel="0" collapsed="false"/>
    <row r="68" customFormat="false" ht="12.8" hidden="false" customHeight="false" outlineLevel="0" collapsed="false"/>
    <row r="69" customFormat="false" ht="12.8" hidden="false" customHeight="false" outlineLevel="0" collapsed="false"/>
    <row r="70" customFormat="false" ht="12.8" hidden="false" customHeight="false" outlineLevel="0" collapsed="false"/>
    <row r="71" customFormat="false" ht="12.8" hidden="false" customHeight="false" outlineLevel="0" collapsed="false"/>
    <row r="72" customFormat="false" ht="12.8" hidden="false" customHeight="false" outlineLevel="0" collapsed="false"/>
    <row r="73" customFormat="false" ht="12.8" hidden="false" customHeight="false" outlineLevel="0" collapsed="false"/>
    <row r="74" customFormat="false" ht="12.8" hidden="false" customHeight="false" outlineLevel="0" collapsed="false"/>
    <row r="75" customFormat="false" ht="12.8" hidden="false" customHeight="false" outlineLevel="0" collapsed="false"/>
    <row r="76" customFormat="false" ht="12.8" hidden="false" customHeight="false" outlineLevel="0" collapsed="false"/>
    <row r="77" customFormat="false" ht="12.8" hidden="false" customHeight="false" outlineLevel="0" collapsed="false"/>
    <row r="78" customFormat="false" ht="12.8" hidden="false" customHeight="false" outlineLevel="0" collapsed="false"/>
    <row r="79" customFormat="false" ht="12.8" hidden="false" customHeight="false" outlineLevel="0" collapsed="false"/>
    <row r="80" customFormat="false" ht="12.8" hidden="false" customHeight="false" outlineLevel="0" collapsed="false"/>
    <row r="81" customFormat="false" ht="12.8" hidden="false" customHeight="false" outlineLevel="0" collapsed="false"/>
    <row r="82" customFormat="false" ht="12.8" hidden="false" customHeight="false" outlineLevel="0" collapsed="false"/>
    <row r="83" customFormat="false" ht="12.8" hidden="false" customHeight="false" outlineLevel="0" collapsed="false"/>
    <row r="84" customFormat="false" ht="12.8" hidden="false" customHeight="false" outlineLevel="0" collapsed="false"/>
    <row r="85" customFormat="false" ht="12.8" hidden="false" customHeight="false" outlineLevel="0" collapsed="false"/>
    <row r="86" customFormat="false" ht="12.8" hidden="false" customHeight="false" outlineLevel="0" collapsed="false"/>
    <row r="87" customFormat="false" ht="12.8" hidden="false" customHeight="false" outlineLevel="0" collapsed="false"/>
    <row r="88" customFormat="false" ht="12.8" hidden="false" customHeight="false" outlineLevel="0" collapsed="false"/>
    <row r="89" customFormat="false" ht="12.8" hidden="false" customHeight="false" outlineLevel="0" collapsed="false"/>
    <row r="90" customFormat="false" ht="12.8" hidden="false" customHeight="false" outlineLevel="0" collapsed="false"/>
    <row r="91" customFormat="false" ht="12.8" hidden="false" customHeight="false" outlineLevel="0" collapsed="false"/>
    <row r="92" customFormat="false" ht="12.8" hidden="false" customHeight="false" outlineLevel="0" collapsed="false"/>
    <row r="93" customFormat="false" ht="12.8" hidden="false" customHeight="false" outlineLevel="0" collapsed="false"/>
    <row r="94" customFormat="false" ht="12.8" hidden="false" customHeight="false" outlineLevel="0" collapsed="false"/>
    <row r="95" customFormat="false" ht="12.8" hidden="false" customHeight="false" outlineLevel="0" collapsed="false"/>
    <row r="96" customFormat="false" ht="12.8" hidden="false" customHeight="false" outlineLevel="0" collapsed="false"/>
    <row r="97" customFormat="false" ht="12.8" hidden="false" customHeight="false" outlineLevel="0" collapsed="false"/>
    <row r="98" customFormat="false" ht="12.8" hidden="false" customHeight="false" outlineLevel="0" collapsed="false"/>
    <row r="99" customFormat="false" ht="12.8" hidden="false" customHeight="false" outlineLevel="0" collapsed="false"/>
    <row r="100" customFormat="false" ht="12.8" hidden="false" customHeight="false" outlineLevel="0" collapsed="false"/>
    <row r="101" customFormat="false" ht="12.8" hidden="false" customHeight="false" outlineLevel="0" collapsed="false"/>
    <row r="102" customFormat="false" ht="12.8" hidden="false" customHeight="false" outlineLevel="0" collapsed="false"/>
    <row r="103" customFormat="false" ht="12.8" hidden="false" customHeight="false" outlineLevel="0" collapsed="false"/>
    <row r="104" customFormat="false" ht="12.8" hidden="false" customHeight="false" outlineLevel="0" collapsed="false"/>
    <row r="105" customFormat="false" ht="12.8" hidden="false" customHeight="false" outlineLevel="0" collapsed="false"/>
    <row r="106" customFormat="false" ht="12.8" hidden="false" customHeight="false" outlineLevel="0" collapsed="false"/>
    <row r="107" customFormat="false" ht="12.8" hidden="false" customHeight="false" outlineLevel="0" collapsed="false"/>
    <row r="108" customFormat="false" ht="12.8" hidden="false" customHeight="false" outlineLevel="0" collapsed="false"/>
    <row r="109" customFormat="false" ht="12.8" hidden="false" customHeight="false" outlineLevel="0" collapsed="false"/>
    <row r="110" customFormat="false" ht="12.8" hidden="false" customHeight="false" outlineLevel="0" collapsed="false"/>
    <row r="111" customFormat="false" ht="12.8" hidden="false" customHeight="false" outlineLevel="0" collapsed="false"/>
    <row r="112" customFormat="false" ht="12.8" hidden="false" customHeight="false" outlineLevel="0" collapsed="false"/>
    <row r="113" customFormat="false" ht="12.8" hidden="false" customHeight="false" outlineLevel="0" collapsed="false"/>
    <row r="114" customFormat="false" ht="12.8" hidden="false" customHeight="fals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17" customFormat="false" ht="12.8" hidden="false" customHeight="false" outlineLevel="0" collapsed="false"/>
    <row r="118" customFormat="false" ht="12.8" hidden="false" customHeight="false" outlineLevel="0" collapsed="false"/>
    <row r="119" customFormat="false" ht="12.8" hidden="false" customHeight="false" outlineLevel="0" collapsed="false"/>
    <row r="120" customFormat="false" ht="12.8" hidden="false" customHeight="false" outlineLevel="0" collapsed="false"/>
    <row r="121" customFormat="false" ht="12.8" hidden="false" customHeight="false" outlineLevel="0" collapsed="false"/>
    <row r="122" customFormat="false" ht="12.8" hidden="false" customHeight="false" outlineLevel="0" collapsed="false"/>
    <row r="123" customFormat="false" ht="12.8" hidden="false" customHeight="false" outlineLevel="0" collapsed="false"/>
    <row r="124" customFormat="false" ht="12.8" hidden="false" customHeight="false" outlineLevel="0" collapsed="false"/>
    <row r="125" customFormat="false" ht="12.8" hidden="false" customHeight="false" outlineLevel="0" collapsed="false"/>
    <row r="126" customFormat="false" ht="12.8" hidden="false" customHeight="false" outlineLevel="0" collapsed="false"/>
    <row r="127" customFormat="false" ht="12.8" hidden="false" customHeight="false" outlineLevel="0" collapsed="false"/>
    <row r="128" customFormat="false" ht="12.8" hidden="false" customHeight="false" outlineLevel="0" collapsed="false"/>
    <row r="129" customFormat="false" ht="12.8" hidden="false" customHeight="false" outlineLevel="0" collapsed="false"/>
    <row r="130" customFormat="false" ht="12.8" hidden="false" customHeight="false" outlineLevel="0" collapsed="false"/>
    <row r="131" customFormat="false" ht="12.8" hidden="false" customHeight="false" outlineLevel="0" collapsed="false"/>
    <row r="132" customFormat="false" ht="12.8" hidden="false" customHeight="false" outlineLevel="0" collapsed="false"/>
    <row r="133" customFormat="false" ht="12.8" hidden="false" customHeight="false" outlineLevel="0" collapsed="false"/>
    <row r="134" customFormat="false" ht="12.8" hidden="false" customHeight="false" outlineLevel="0" collapsed="false"/>
    <row r="135" customFormat="false" ht="12.8" hidden="false" customHeight="false" outlineLevel="0" collapsed="false"/>
    <row r="136" customFormat="false" ht="12.8" hidden="false" customHeight="false" outlineLevel="0" collapsed="false"/>
    <row r="137" customFormat="false" ht="12.8" hidden="false" customHeight="false" outlineLevel="0" collapsed="false"/>
    <row r="138" customFormat="false" ht="12.8" hidden="false" customHeight="false" outlineLevel="0" collapsed="false"/>
    <row r="139" customFormat="false" ht="12.8" hidden="false" customHeight="false" outlineLevel="0" collapsed="false"/>
    <row r="140" customFormat="false" ht="12.8" hidden="false" customHeight="false" outlineLevel="0" collapsed="false"/>
    <row r="141" customFormat="false" ht="12.8" hidden="false" customHeight="false" outlineLevel="0" collapsed="false"/>
    <row r="142" customFormat="false" ht="12.8" hidden="false" customHeight="false" outlineLevel="0" collapsed="false"/>
  </sheetData>
  <printOptions headings="false" gridLines="false" gridLinesSet="true" horizontalCentered="false" verticalCentered="false"/>
  <pageMargins left="0.984027777777778" right="0.984027777777778" top="0.984722222222222" bottom="0.984027777777778" header="0.433333333333333" footer="0.511805555555555"/>
  <pageSetup paperSize="9" scale="100" firstPageNumber="0" fitToWidth="1" fitToHeight="200" pageOrder="downThenOver" orientation="portrait" blackAndWhite="false" draft="false" cellComments="none" useFirstPageNumber="false" horizontalDpi="300" verticalDpi="300" copies="1"/>
  <headerFooter differentFirst="false" differentOddEven="false">
    <oddHeader>&amp;L&amp;"Times New Roman,Normál"&amp;12&amp;A</oddHeader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95"/>
  <sheetViews>
    <sheetView showFormulas="false" showGridLines="true" showRowColHeaders="true" showZeros="true" rightToLeft="false" tabSelected="false" showOutlineSymbols="true" defaultGridColor="true" view="normal" topLeftCell="A82" colorId="64" zoomScale="75" zoomScaleNormal="75" zoomScalePageLayoutView="100" workbookViewId="0">
      <selection pane="topLeft" activeCell="C8" activeCellId="0" sqref="C8"/>
    </sheetView>
  </sheetViews>
  <sheetFormatPr defaultRowHeight="12.75" zeroHeight="false" outlineLevelRow="0" outlineLevelCol="0"/>
  <cols>
    <col collapsed="false" customWidth="true" hidden="false" outlineLevel="0" max="1" min="1" style="0" width="9.29"/>
    <col collapsed="false" customWidth="true" hidden="false" outlineLevel="0" max="2" min="2" style="0" width="17.14"/>
    <col collapsed="false" customWidth="true" hidden="false" outlineLevel="0" max="3" min="3" style="0" width="53.14"/>
    <col collapsed="false" customWidth="true" hidden="false" outlineLevel="0" max="4" min="4" style="0" width="8.73"/>
    <col collapsed="false" customWidth="true" hidden="false" outlineLevel="0" max="5" min="5" style="0" width="8.67"/>
    <col collapsed="false" customWidth="true" hidden="false" outlineLevel="0" max="6" min="6" style="0" width="14.01"/>
    <col collapsed="false" customWidth="true" hidden="false" outlineLevel="0" max="7" min="7" style="0" width="9.29"/>
    <col collapsed="false" customWidth="true" hidden="false" outlineLevel="0" max="9" min="8" style="0" width="16.29"/>
    <col collapsed="false" customWidth="true" hidden="false" outlineLevel="0" max="10" min="10" style="0" width="8.67"/>
    <col collapsed="false" customWidth="true" hidden="false" outlineLevel="0" max="11" min="11" style="0" width="13.29"/>
    <col collapsed="false" customWidth="true" hidden="false" outlineLevel="0" max="1025" min="12" style="0" width="8.67"/>
  </cols>
  <sheetData>
    <row r="1" customFormat="false" ht="29.85" hidden="false" customHeight="false" outlineLevel="0" collapsed="false">
      <c r="A1" s="85" t="s">
        <v>27</v>
      </c>
      <c r="B1" s="86" t="s">
        <v>28</v>
      </c>
      <c r="C1" s="86" t="s">
        <v>29</v>
      </c>
      <c r="D1" s="87" t="s">
        <v>30</v>
      </c>
      <c r="E1" s="86" t="s">
        <v>31</v>
      </c>
      <c r="F1" s="87" t="s">
        <v>32</v>
      </c>
      <c r="G1" s="87" t="s">
        <v>33</v>
      </c>
      <c r="H1" s="87" t="s">
        <v>34</v>
      </c>
      <c r="I1" s="87" t="s">
        <v>35</v>
      </c>
      <c r="K1" s="88"/>
    </row>
    <row r="2" s="91" customFormat="true" ht="13.8" hidden="false" customHeight="false" outlineLevel="0" collapsed="false">
      <c r="A2" s="89"/>
      <c r="B2" s="24"/>
      <c r="C2" s="90"/>
      <c r="D2" s="34"/>
      <c r="E2" s="24"/>
      <c r="F2" s="34"/>
      <c r="G2" s="34"/>
      <c r="H2" s="35"/>
      <c r="I2" s="35"/>
    </row>
    <row r="3" customFormat="false" ht="29.85" hidden="false" customHeight="false" outlineLevel="0" collapsed="false">
      <c r="A3" s="89" t="n">
        <v>1</v>
      </c>
      <c r="B3" s="92" t="s">
        <v>64</v>
      </c>
      <c r="C3" s="33" t="s">
        <v>65</v>
      </c>
      <c r="D3" s="92" t="n">
        <v>15</v>
      </c>
      <c r="E3" s="92" t="s">
        <v>52</v>
      </c>
      <c r="F3" s="92"/>
      <c r="G3" s="92"/>
      <c r="H3" s="35" t="n">
        <f aca="false">ROUND(D3*F3,0)</f>
        <v>0</v>
      </c>
      <c r="I3" s="35" t="n">
        <f aca="false">ROUND(D3*G3,0)</f>
        <v>0</v>
      </c>
      <c r="J3" s="91"/>
      <c r="K3" s="93" t="n">
        <f aca="false">I3+H3</f>
        <v>0</v>
      </c>
    </row>
    <row r="4" customFormat="false" ht="13.8" hidden="false" customHeight="false" outlineLevel="0" collapsed="false">
      <c r="A4" s="89"/>
      <c r="B4" s="24"/>
      <c r="C4" s="90"/>
      <c r="D4" s="34"/>
      <c r="E4" s="24"/>
      <c r="F4" s="34"/>
      <c r="G4" s="34"/>
      <c r="H4" s="35"/>
      <c r="I4" s="35"/>
      <c r="K4" s="93" t="n">
        <f aca="false">I4+H4</f>
        <v>0</v>
      </c>
    </row>
    <row r="5" customFormat="false" ht="15.9" hidden="false" customHeight="false" outlineLevel="0" collapsed="false">
      <c r="A5" s="89" t="n">
        <v>2</v>
      </c>
      <c r="B5" s="92" t="s">
        <v>66</v>
      </c>
      <c r="C5" s="92" t="s">
        <v>67</v>
      </c>
      <c r="D5" s="92"/>
      <c r="E5" s="92"/>
      <c r="F5" s="92"/>
      <c r="G5" s="92"/>
      <c r="H5" s="35"/>
      <c r="I5" s="35"/>
      <c r="K5" s="93" t="n">
        <f aca="false">I5+H5</f>
        <v>0</v>
      </c>
    </row>
    <row r="6" customFormat="false" ht="15.9" hidden="false" customHeight="false" outlineLevel="0" collapsed="false">
      <c r="A6" s="89"/>
      <c r="B6" s="24"/>
      <c r="C6" s="94" t="s">
        <v>68</v>
      </c>
      <c r="D6" s="34" t="n">
        <v>15</v>
      </c>
      <c r="E6" s="24" t="s">
        <v>69</v>
      </c>
      <c r="F6" s="95"/>
      <c r="G6" s="34"/>
      <c r="H6" s="35" t="n">
        <f aca="false">ROUND(D6*F6,0)</f>
        <v>0</v>
      </c>
      <c r="I6" s="35" t="n">
        <f aca="false">ROUND(D6*G6,0)</f>
        <v>0</v>
      </c>
      <c r="K6" s="93" t="n">
        <f aca="false">I6+H6</f>
        <v>0</v>
      </c>
    </row>
    <row r="7" customFormat="false" ht="15" hidden="false" customHeight="false" outlineLevel="0" collapsed="false">
      <c r="A7" s="89"/>
      <c r="B7" s="24"/>
      <c r="C7" s="94"/>
      <c r="D7" s="34"/>
      <c r="E7" s="24"/>
      <c r="F7" s="95"/>
      <c r="G7" s="34"/>
      <c r="H7" s="35"/>
      <c r="I7" s="35"/>
      <c r="K7" s="93"/>
    </row>
    <row r="8" customFormat="false" ht="13.8" hidden="false" customHeight="false" outlineLevel="0" collapsed="false">
      <c r="A8" s="89"/>
      <c r="B8" s="24"/>
      <c r="C8" s="90"/>
      <c r="D8" s="34"/>
      <c r="E8" s="24"/>
      <c r="F8" s="34"/>
      <c r="G8" s="34"/>
      <c r="H8" s="35"/>
      <c r="I8" s="35"/>
      <c r="K8" s="93"/>
    </row>
    <row r="9" customFormat="false" ht="14.15" hidden="false" customHeight="false" outlineLevel="0" collapsed="false">
      <c r="A9" s="89" t="n">
        <v>3</v>
      </c>
      <c r="B9" s="24"/>
      <c r="C9" s="90" t="s">
        <v>70</v>
      </c>
      <c r="D9" s="34"/>
      <c r="E9" s="24"/>
      <c r="F9" s="34"/>
      <c r="G9" s="34"/>
      <c r="H9" s="35"/>
      <c r="I9" s="35"/>
      <c r="K9" s="93" t="n">
        <f aca="false">I9+H9</f>
        <v>0</v>
      </c>
    </row>
    <row r="10" customFormat="false" ht="15" hidden="false" customHeight="false" outlineLevel="0" collapsed="false">
      <c r="A10" s="89"/>
      <c r="B10" s="24"/>
      <c r="C10" s="94" t="s">
        <v>71</v>
      </c>
      <c r="D10" s="34" t="n">
        <v>1</v>
      </c>
      <c r="E10" s="24" t="s">
        <v>69</v>
      </c>
      <c r="F10" s="34"/>
      <c r="G10" s="34"/>
      <c r="H10" s="35" t="n">
        <f aca="false">ROUND(D10*F10,0)</f>
        <v>0</v>
      </c>
      <c r="I10" s="35" t="n">
        <f aca="false">ROUND(D10*G10,0)</f>
        <v>0</v>
      </c>
      <c r="K10" s="93" t="n">
        <f aca="false">I10+H10</f>
        <v>0</v>
      </c>
    </row>
    <row r="11" customFormat="false" ht="15" hidden="false" customHeight="false" outlineLevel="0" collapsed="false">
      <c r="A11" s="89"/>
      <c r="B11" s="24"/>
      <c r="C11" s="94" t="s">
        <v>72</v>
      </c>
      <c r="D11" s="34" t="n">
        <v>1</v>
      </c>
      <c r="E11" s="24" t="s">
        <v>69</v>
      </c>
      <c r="F11" s="34"/>
      <c r="G11" s="34"/>
      <c r="H11" s="35" t="n">
        <f aca="false">ROUND(D11*F11,0)</f>
        <v>0</v>
      </c>
      <c r="I11" s="35" t="n">
        <f aca="false">ROUND(D11*G11,0)</f>
        <v>0</v>
      </c>
      <c r="K11" s="93" t="n">
        <f aca="false">I11+H11</f>
        <v>0</v>
      </c>
    </row>
    <row r="12" customFormat="false" ht="15" hidden="false" customHeight="false" outlineLevel="0" collapsed="false">
      <c r="A12" s="89"/>
      <c r="B12" s="24"/>
      <c r="C12" s="94" t="s">
        <v>73</v>
      </c>
      <c r="D12" s="34" t="n">
        <v>1</v>
      </c>
      <c r="E12" s="24" t="s">
        <v>69</v>
      </c>
      <c r="F12" s="34"/>
      <c r="G12" s="34"/>
      <c r="H12" s="35" t="n">
        <f aca="false">ROUND(D12*F12,0)</f>
        <v>0</v>
      </c>
      <c r="I12" s="35" t="n">
        <f aca="false">ROUND(D12*G12,0)</f>
        <v>0</v>
      </c>
      <c r="K12" s="93" t="n">
        <f aca="false">I12+H12</f>
        <v>0</v>
      </c>
    </row>
    <row r="13" customFormat="false" ht="15" hidden="false" customHeight="false" outlineLevel="0" collapsed="false">
      <c r="A13" s="89"/>
      <c r="B13" s="24"/>
      <c r="C13" s="94" t="s">
        <v>74</v>
      </c>
      <c r="D13" s="34" t="n">
        <v>1</v>
      </c>
      <c r="E13" s="24" t="s">
        <v>69</v>
      </c>
      <c r="F13" s="34"/>
      <c r="G13" s="34"/>
      <c r="H13" s="35" t="n">
        <f aca="false">ROUND(D13*F13,0)</f>
        <v>0</v>
      </c>
      <c r="I13" s="35" t="n">
        <f aca="false">ROUND(D13*G13,0)</f>
        <v>0</v>
      </c>
      <c r="K13" s="93" t="n">
        <f aca="false">I13+H13</f>
        <v>0</v>
      </c>
    </row>
    <row r="14" customFormat="false" ht="13.8" hidden="false" customHeight="false" outlineLevel="0" collapsed="false">
      <c r="A14" s="89"/>
      <c r="B14" s="24"/>
      <c r="C14" s="90"/>
      <c r="D14" s="34"/>
      <c r="E14" s="24"/>
      <c r="F14" s="34"/>
      <c r="G14" s="34"/>
      <c r="H14" s="35"/>
      <c r="I14" s="35"/>
      <c r="K14" s="93" t="n">
        <f aca="false">I14+H14</f>
        <v>0</v>
      </c>
    </row>
    <row r="15" customFormat="false" ht="15.9" hidden="false" customHeight="false" outlineLevel="0" collapsed="false">
      <c r="A15" s="89" t="n">
        <v>4</v>
      </c>
      <c r="B15" s="24"/>
      <c r="C15" s="90" t="s">
        <v>75</v>
      </c>
      <c r="D15" s="34"/>
      <c r="E15" s="24"/>
      <c r="F15" s="34"/>
      <c r="G15" s="34"/>
      <c r="H15" s="35"/>
      <c r="I15" s="35"/>
      <c r="K15" s="93" t="n">
        <f aca="false">I15+H15</f>
        <v>0</v>
      </c>
    </row>
    <row r="16" customFormat="false" ht="15.9" hidden="false" customHeight="false" outlineLevel="0" collapsed="false">
      <c r="A16" s="89"/>
      <c r="B16" s="24"/>
      <c r="C16" s="96" t="s">
        <v>76</v>
      </c>
      <c r="D16" s="97" t="n">
        <v>20</v>
      </c>
      <c r="E16" s="24" t="s">
        <v>69</v>
      </c>
      <c r="F16" s="98"/>
      <c r="G16" s="34"/>
      <c r="H16" s="35" t="n">
        <f aca="false">ROUND(D16*F16,0)</f>
        <v>0</v>
      </c>
      <c r="I16" s="35" t="n">
        <f aca="false">ROUND(D16*G16,0)</f>
        <v>0</v>
      </c>
      <c r="K16" s="93" t="n">
        <f aca="false">I16+H16</f>
        <v>0</v>
      </c>
    </row>
    <row r="17" customFormat="false" ht="15.9" hidden="false" customHeight="false" outlineLevel="0" collapsed="false">
      <c r="A17" s="89"/>
      <c r="B17" s="24"/>
      <c r="C17" s="96" t="s">
        <v>77</v>
      </c>
      <c r="D17" s="97" t="n">
        <v>20</v>
      </c>
      <c r="E17" s="24" t="s">
        <v>69</v>
      </c>
      <c r="F17" s="98"/>
      <c r="G17" s="34"/>
      <c r="H17" s="35" t="n">
        <f aca="false">ROUND(D17*F17,0)</f>
        <v>0</v>
      </c>
      <c r="I17" s="35" t="n">
        <f aca="false">ROUND(D17*G17,0)</f>
        <v>0</v>
      </c>
      <c r="K17" s="93" t="n">
        <f aca="false">I17+H17</f>
        <v>0</v>
      </c>
    </row>
    <row r="18" customFormat="false" ht="15.9" hidden="false" customHeight="false" outlineLevel="0" collapsed="false">
      <c r="A18" s="89"/>
      <c r="B18" s="24"/>
      <c r="C18" s="96" t="s">
        <v>78</v>
      </c>
      <c r="D18" s="97" t="n">
        <v>10</v>
      </c>
      <c r="E18" s="24" t="s">
        <v>69</v>
      </c>
      <c r="F18" s="98"/>
      <c r="G18" s="34"/>
      <c r="H18" s="35" t="n">
        <f aca="false">ROUND(D18*F18,0)</f>
        <v>0</v>
      </c>
      <c r="I18" s="35" t="n">
        <f aca="false">ROUND(D18*G18,0)</f>
        <v>0</v>
      </c>
      <c r="K18" s="93" t="n">
        <f aca="false">I18+H18</f>
        <v>0</v>
      </c>
    </row>
    <row r="19" customFormat="false" ht="15.9" hidden="false" customHeight="false" outlineLevel="0" collapsed="false">
      <c r="A19" s="89"/>
      <c r="B19" s="24"/>
      <c r="C19" s="94" t="s">
        <v>79</v>
      </c>
      <c r="D19" s="97" t="n">
        <v>12</v>
      </c>
      <c r="E19" s="24" t="s">
        <v>69</v>
      </c>
      <c r="F19" s="98"/>
      <c r="G19" s="34"/>
      <c r="H19" s="35" t="n">
        <f aca="false">ROUND(D19*F19,0)</f>
        <v>0</v>
      </c>
      <c r="I19" s="35" t="n">
        <f aca="false">ROUND(D19*G19,0)</f>
        <v>0</v>
      </c>
      <c r="K19" s="93" t="n">
        <f aca="false">I19+H19</f>
        <v>0</v>
      </c>
    </row>
    <row r="20" customFormat="false" ht="15.9" hidden="false" customHeight="false" outlineLevel="0" collapsed="false">
      <c r="A20" s="89"/>
      <c r="B20" s="24"/>
      <c r="C20" s="96" t="s">
        <v>80</v>
      </c>
      <c r="D20" s="97" t="n">
        <v>24</v>
      </c>
      <c r="E20" s="24" t="s">
        <v>69</v>
      </c>
      <c r="F20" s="98"/>
      <c r="G20" s="34"/>
      <c r="H20" s="35" t="n">
        <f aca="false">ROUND(D20*F20,0)</f>
        <v>0</v>
      </c>
      <c r="I20" s="35" t="n">
        <f aca="false">ROUND(D20*G20,0)</f>
        <v>0</v>
      </c>
      <c r="K20" s="93" t="n">
        <f aca="false">I20+H20</f>
        <v>0</v>
      </c>
    </row>
    <row r="21" customFormat="false" ht="15.9" hidden="false" customHeight="false" outlineLevel="0" collapsed="false">
      <c r="A21" s="89"/>
      <c r="B21" s="24"/>
      <c r="C21" s="94" t="s">
        <v>81</v>
      </c>
      <c r="D21" s="97" t="n">
        <v>24</v>
      </c>
      <c r="E21" s="24" t="s">
        <v>69</v>
      </c>
      <c r="F21" s="98"/>
      <c r="G21" s="34"/>
      <c r="H21" s="35" t="n">
        <f aca="false">ROUND(D21*F21,0)</f>
        <v>0</v>
      </c>
      <c r="I21" s="35" t="n">
        <f aca="false">ROUND(D21*G21,0)</f>
        <v>0</v>
      </c>
      <c r="K21" s="93" t="n">
        <f aca="false">I21+H21</f>
        <v>0</v>
      </c>
    </row>
    <row r="22" customFormat="false" ht="15.9" hidden="false" customHeight="false" outlineLevel="0" collapsed="false">
      <c r="A22" s="89"/>
      <c r="B22" s="24"/>
      <c r="C22" s="96" t="s">
        <v>82</v>
      </c>
      <c r="D22" s="97" t="n">
        <v>24</v>
      </c>
      <c r="E22" s="24" t="s">
        <v>69</v>
      </c>
      <c r="F22" s="98"/>
      <c r="G22" s="34"/>
      <c r="H22" s="35" t="n">
        <f aca="false">ROUND(D22*F22,0)</f>
        <v>0</v>
      </c>
      <c r="I22" s="35" t="n">
        <f aca="false">ROUND(D22*G22,0)</f>
        <v>0</v>
      </c>
      <c r="K22" s="93" t="n">
        <f aca="false">I22+H22</f>
        <v>0</v>
      </c>
    </row>
    <row r="23" customFormat="false" ht="15.9" hidden="false" customHeight="false" outlineLevel="0" collapsed="false">
      <c r="A23" s="89"/>
      <c r="B23" s="24"/>
      <c r="C23" s="94" t="s">
        <v>83</v>
      </c>
      <c r="D23" s="97" t="n">
        <v>24</v>
      </c>
      <c r="E23" s="24" t="s">
        <v>69</v>
      </c>
      <c r="F23" s="98"/>
      <c r="G23" s="34"/>
      <c r="H23" s="35" t="n">
        <f aca="false">ROUND(D23*F23,0)</f>
        <v>0</v>
      </c>
      <c r="I23" s="35" t="n">
        <f aca="false">ROUND(D23*G23,0)</f>
        <v>0</v>
      </c>
      <c r="K23" s="93" t="n">
        <f aca="false">I23+H23</f>
        <v>0</v>
      </c>
    </row>
    <row r="24" customFormat="false" ht="15.9" hidden="false" customHeight="false" outlineLevel="0" collapsed="false">
      <c r="A24" s="89"/>
      <c r="B24" s="24"/>
      <c r="C24" s="96" t="s">
        <v>84</v>
      </c>
      <c r="D24" s="97" t="n">
        <v>24</v>
      </c>
      <c r="E24" s="24" t="s">
        <v>69</v>
      </c>
      <c r="F24" s="98"/>
      <c r="G24" s="34"/>
      <c r="H24" s="35" t="n">
        <f aca="false">ROUND(D24*F24,0)</f>
        <v>0</v>
      </c>
      <c r="I24" s="35" t="n">
        <f aca="false">ROUND(D24*G24,0)</f>
        <v>0</v>
      </c>
      <c r="K24" s="93" t="n">
        <f aca="false">I24+H24</f>
        <v>0</v>
      </c>
    </row>
    <row r="25" customFormat="false" ht="15.9" hidden="false" customHeight="false" outlineLevel="0" collapsed="false">
      <c r="A25" s="89"/>
      <c r="B25" s="24"/>
      <c r="C25" s="94" t="s">
        <v>85</v>
      </c>
      <c r="D25" s="97" t="n">
        <v>24</v>
      </c>
      <c r="E25" s="24" t="s">
        <v>69</v>
      </c>
      <c r="F25" s="98"/>
      <c r="G25" s="34"/>
      <c r="H25" s="35" t="n">
        <f aca="false">ROUND(D25*F25,0)</f>
        <v>0</v>
      </c>
      <c r="I25" s="35" t="n">
        <f aca="false">ROUND(D25*G25,0)</f>
        <v>0</v>
      </c>
      <c r="K25" s="93" t="n">
        <f aca="false">I25+H25</f>
        <v>0</v>
      </c>
    </row>
    <row r="26" customFormat="false" ht="15.9" hidden="false" customHeight="false" outlineLevel="0" collapsed="false">
      <c r="A26" s="89"/>
      <c r="B26" s="24"/>
      <c r="C26" s="96" t="s">
        <v>86</v>
      </c>
      <c r="D26" s="97" t="n">
        <v>24</v>
      </c>
      <c r="E26" s="24" t="s">
        <v>69</v>
      </c>
      <c r="F26" s="98"/>
      <c r="G26" s="34"/>
      <c r="H26" s="35" t="n">
        <f aca="false">ROUND(D26*F26,0)</f>
        <v>0</v>
      </c>
      <c r="I26" s="35" t="n">
        <f aca="false">ROUND(D26*G26,0)</f>
        <v>0</v>
      </c>
      <c r="K26" s="93" t="n">
        <f aca="false">I26+H26</f>
        <v>0</v>
      </c>
    </row>
    <row r="27" customFormat="false" ht="15.9" hidden="false" customHeight="false" outlineLevel="0" collapsed="false">
      <c r="A27" s="89"/>
      <c r="B27" s="24"/>
      <c r="C27" s="96" t="s">
        <v>87</v>
      </c>
      <c r="D27" s="97" t="n">
        <v>30</v>
      </c>
      <c r="E27" s="24" t="s">
        <v>69</v>
      </c>
      <c r="F27" s="98"/>
      <c r="G27" s="34"/>
      <c r="H27" s="35" t="n">
        <f aca="false">ROUND(D27*F27,0)</f>
        <v>0</v>
      </c>
      <c r="I27" s="35" t="n">
        <f aca="false">ROUND(D27*G27,0)</f>
        <v>0</v>
      </c>
      <c r="K27" s="93" t="n">
        <f aca="false">I27+H27</f>
        <v>0</v>
      </c>
    </row>
    <row r="28" customFormat="false" ht="15.9" hidden="false" customHeight="false" outlineLevel="0" collapsed="false">
      <c r="A28" s="89"/>
      <c r="B28" s="24"/>
      <c r="C28" s="96" t="s">
        <v>88</v>
      </c>
      <c r="D28" s="97" t="n">
        <v>26</v>
      </c>
      <c r="E28" s="24" t="s">
        <v>69</v>
      </c>
      <c r="F28" s="98"/>
      <c r="G28" s="34"/>
      <c r="H28" s="35" t="n">
        <f aca="false">ROUND(D28*F28,0)</f>
        <v>0</v>
      </c>
      <c r="I28" s="35" t="n">
        <f aca="false">ROUND(D28*G28,0)</f>
        <v>0</v>
      </c>
      <c r="K28" s="93" t="n">
        <f aca="false">I28+H28</f>
        <v>0</v>
      </c>
    </row>
    <row r="29" customFormat="false" ht="15.9" hidden="false" customHeight="false" outlineLevel="0" collapsed="false">
      <c r="A29" s="89"/>
      <c r="B29" s="24"/>
      <c r="C29" s="94" t="s">
        <v>71</v>
      </c>
      <c r="D29" s="97" t="n">
        <v>26</v>
      </c>
      <c r="E29" s="24" t="s">
        <v>69</v>
      </c>
      <c r="F29" s="98"/>
      <c r="G29" s="34"/>
      <c r="H29" s="35" t="n">
        <f aca="false">ROUND(D29*F29,0)</f>
        <v>0</v>
      </c>
      <c r="I29" s="35" t="n">
        <f aca="false">ROUND(D29*G29,0)</f>
        <v>0</v>
      </c>
      <c r="K29" s="93" t="n">
        <f aca="false">I29+H29</f>
        <v>0</v>
      </c>
    </row>
    <row r="30" customFormat="false" ht="15.9" hidden="false" customHeight="false" outlineLevel="0" collapsed="false">
      <c r="A30" s="89"/>
      <c r="B30" s="24"/>
      <c r="C30" s="96" t="s">
        <v>73</v>
      </c>
      <c r="D30" s="97" t="n">
        <v>39</v>
      </c>
      <c r="E30" s="24" t="s">
        <v>69</v>
      </c>
      <c r="F30" s="98"/>
      <c r="G30" s="34"/>
      <c r="H30" s="35" t="n">
        <f aca="false">ROUND(D30*F30,0)</f>
        <v>0</v>
      </c>
      <c r="I30" s="35" t="n">
        <f aca="false">ROUND(D30*G30,0)</f>
        <v>0</v>
      </c>
      <c r="K30" s="93" t="n">
        <f aca="false">I30+H30</f>
        <v>0</v>
      </c>
    </row>
    <row r="31" customFormat="false" ht="15.9" hidden="false" customHeight="false" outlineLevel="0" collapsed="false">
      <c r="A31" s="89"/>
      <c r="B31" s="24"/>
      <c r="C31" s="96" t="s">
        <v>89</v>
      </c>
      <c r="D31" s="97" t="n">
        <v>20</v>
      </c>
      <c r="E31" s="24" t="s">
        <v>69</v>
      </c>
      <c r="F31" s="98"/>
      <c r="G31" s="34"/>
      <c r="H31" s="35" t="n">
        <f aca="false">ROUND(D31*F31,0)</f>
        <v>0</v>
      </c>
      <c r="I31" s="35" t="n">
        <f aca="false">ROUND(D31*G31,0)</f>
        <v>0</v>
      </c>
      <c r="K31" s="93" t="n">
        <f aca="false">I31+H31</f>
        <v>0</v>
      </c>
    </row>
    <row r="32" customFormat="false" ht="15.9" hidden="false" customHeight="false" outlineLevel="0" collapsed="false">
      <c r="A32" s="89"/>
      <c r="B32" s="24"/>
      <c r="C32" s="96" t="s">
        <v>90</v>
      </c>
      <c r="D32" s="97" t="n">
        <v>15</v>
      </c>
      <c r="E32" s="24" t="s">
        <v>69</v>
      </c>
      <c r="F32" s="98"/>
      <c r="G32" s="34"/>
      <c r="H32" s="35" t="n">
        <f aca="false">ROUND(D32*F32,0)</f>
        <v>0</v>
      </c>
      <c r="I32" s="35" t="n">
        <f aca="false">ROUND(D32*G32,0)</f>
        <v>0</v>
      </c>
      <c r="K32" s="93" t="n">
        <f aca="false">I32+H32</f>
        <v>0</v>
      </c>
    </row>
    <row r="33" customFormat="false" ht="15.9" hidden="false" customHeight="false" outlineLevel="0" collapsed="false">
      <c r="A33" s="89"/>
      <c r="B33" s="24"/>
      <c r="C33" s="96" t="s">
        <v>91</v>
      </c>
      <c r="D33" s="97" t="n">
        <v>24</v>
      </c>
      <c r="E33" s="24" t="s">
        <v>69</v>
      </c>
      <c r="F33" s="98"/>
      <c r="G33" s="34"/>
      <c r="H33" s="35" t="n">
        <f aca="false">ROUND(D33*F33,0)</f>
        <v>0</v>
      </c>
      <c r="I33" s="35" t="n">
        <f aca="false">ROUND(D33*G33,0)</f>
        <v>0</v>
      </c>
      <c r="K33" s="93" t="n">
        <f aca="false">I33+H33</f>
        <v>0</v>
      </c>
    </row>
    <row r="34" customFormat="false" ht="15.9" hidden="false" customHeight="false" outlineLevel="0" collapsed="false">
      <c r="A34" s="89"/>
      <c r="B34" s="24"/>
      <c r="C34" s="96" t="s">
        <v>92</v>
      </c>
      <c r="D34" s="97" t="n">
        <v>28</v>
      </c>
      <c r="E34" s="24" t="s">
        <v>69</v>
      </c>
      <c r="F34" s="98"/>
      <c r="G34" s="34"/>
      <c r="H34" s="35" t="n">
        <f aca="false">ROUND(D34*F34,0)</f>
        <v>0</v>
      </c>
      <c r="I34" s="35" t="n">
        <f aca="false">ROUND(D34*G34,0)</f>
        <v>0</v>
      </c>
      <c r="K34" s="93" t="n">
        <f aca="false">I34+H34</f>
        <v>0</v>
      </c>
    </row>
    <row r="35" customFormat="false" ht="15.9" hidden="false" customHeight="false" outlineLevel="0" collapsed="false">
      <c r="A35" s="89"/>
      <c r="B35" s="24"/>
      <c r="C35" s="94" t="s">
        <v>93</v>
      </c>
      <c r="D35" s="97" t="n">
        <v>26</v>
      </c>
      <c r="E35" s="24" t="s">
        <v>69</v>
      </c>
      <c r="F35" s="98"/>
      <c r="G35" s="34"/>
      <c r="H35" s="35" t="n">
        <f aca="false">ROUND(D35*F35,0)</f>
        <v>0</v>
      </c>
      <c r="I35" s="35" t="n">
        <f aca="false">ROUND(D35*G35,0)</f>
        <v>0</v>
      </c>
      <c r="K35" s="93" t="n">
        <f aca="false">I35+H35</f>
        <v>0</v>
      </c>
    </row>
    <row r="36" customFormat="false" ht="15.9" hidden="false" customHeight="false" outlineLevel="0" collapsed="false">
      <c r="A36" s="89"/>
      <c r="B36" s="24"/>
      <c r="C36" s="96" t="s">
        <v>94</v>
      </c>
      <c r="D36" s="97" t="n">
        <v>30</v>
      </c>
      <c r="E36" s="24" t="s">
        <v>69</v>
      </c>
      <c r="F36" s="98"/>
      <c r="G36" s="34"/>
      <c r="H36" s="35" t="n">
        <f aca="false">ROUND(D36*F36,0)</f>
        <v>0</v>
      </c>
      <c r="I36" s="35" t="n">
        <f aca="false">ROUND(D36*G36,0)</f>
        <v>0</v>
      </c>
      <c r="K36" s="93" t="n">
        <f aca="false">I36+H36</f>
        <v>0</v>
      </c>
    </row>
    <row r="37" customFormat="false" ht="15.9" hidden="false" customHeight="false" outlineLevel="0" collapsed="false">
      <c r="A37" s="89"/>
      <c r="B37" s="37"/>
      <c r="C37" s="96" t="s">
        <v>95</v>
      </c>
      <c r="D37" s="97" t="n">
        <v>15</v>
      </c>
      <c r="E37" s="37" t="s">
        <v>69</v>
      </c>
      <c r="F37" s="98"/>
      <c r="G37" s="34"/>
      <c r="H37" s="35" t="n">
        <f aca="false">ROUND(D37*F37,0)</f>
        <v>0</v>
      </c>
      <c r="I37" s="35" t="n">
        <f aca="false">ROUND(D37*G37,0)</f>
        <v>0</v>
      </c>
      <c r="K37" s="93" t="n">
        <f aca="false">I37+H37</f>
        <v>0</v>
      </c>
    </row>
    <row r="38" customFormat="false" ht="15.9" hidden="false" customHeight="false" outlineLevel="0" collapsed="false">
      <c r="A38" s="89"/>
      <c r="B38" s="37"/>
      <c r="C38" s="94" t="s">
        <v>96</v>
      </c>
      <c r="D38" s="97" t="n">
        <v>30</v>
      </c>
      <c r="E38" s="37" t="s">
        <v>69</v>
      </c>
      <c r="F38" s="98"/>
      <c r="G38" s="34"/>
      <c r="H38" s="35" t="n">
        <f aca="false">ROUND(D38*F38,0)</f>
        <v>0</v>
      </c>
      <c r="I38" s="35" t="n">
        <f aca="false">ROUND(D38*G38,0)</f>
        <v>0</v>
      </c>
      <c r="K38" s="93" t="n">
        <f aca="false">I38+H38</f>
        <v>0</v>
      </c>
    </row>
    <row r="39" customFormat="false" ht="15.9" hidden="false" customHeight="false" outlineLevel="0" collapsed="false">
      <c r="A39" s="97"/>
      <c r="B39" s="97"/>
      <c r="C39" s="96" t="s">
        <v>97</v>
      </c>
      <c r="D39" s="97" t="n">
        <v>30</v>
      </c>
      <c r="E39" s="97" t="s">
        <v>69</v>
      </c>
      <c r="F39" s="98"/>
      <c r="G39" s="34"/>
      <c r="H39" s="35" t="n">
        <f aca="false">ROUND(D39*F39,0)</f>
        <v>0</v>
      </c>
      <c r="I39" s="35" t="n">
        <f aca="false">ROUND(D39*G39,0)</f>
        <v>0</v>
      </c>
      <c r="K39" s="93" t="n">
        <f aca="false">I39+H39</f>
        <v>0</v>
      </c>
    </row>
    <row r="40" customFormat="false" ht="15" hidden="false" customHeight="false" outlineLevel="0" collapsed="false">
      <c r="A40" s="99"/>
      <c r="B40" s="97"/>
      <c r="C40" s="96"/>
      <c r="D40" s="97"/>
      <c r="E40" s="97"/>
      <c r="F40" s="97"/>
      <c r="G40" s="97"/>
      <c r="H40" s="35"/>
      <c r="I40" s="35"/>
      <c r="K40" s="93" t="n">
        <f aca="false">I40+H40</f>
        <v>0</v>
      </c>
    </row>
    <row r="41" customFormat="false" ht="15" hidden="false" customHeight="false" outlineLevel="0" collapsed="false">
      <c r="A41" s="99" t="n">
        <v>5</v>
      </c>
      <c r="B41" s="97"/>
      <c r="C41" s="96" t="s">
        <v>98</v>
      </c>
      <c r="D41" s="97"/>
      <c r="E41" s="97"/>
      <c r="F41" s="97"/>
      <c r="G41" s="97"/>
      <c r="H41" s="35"/>
      <c r="I41" s="35"/>
      <c r="K41" s="93" t="n">
        <f aca="false">I41+H41</f>
        <v>0</v>
      </c>
    </row>
    <row r="42" customFormat="false" ht="15.9" hidden="false" customHeight="false" outlineLevel="0" collapsed="false">
      <c r="A42" s="99"/>
      <c r="B42" s="97"/>
      <c r="C42" s="96" t="s">
        <v>99</v>
      </c>
      <c r="D42" s="97" t="n">
        <v>60</v>
      </c>
      <c r="E42" s="97" t="s">
        <v>69</v>
      </c>
      <c r="F42" s="100"/>
      <c r="G42" s="97"/>
      <c r="H42" s="35" t="n">
        <f aca="false">ROUND(D42*F42,0)</f>
        <v>0</v>
      </c>
      <c r="I42" s="35" t="n">
        <f aca="false">ROUND(D42*G42,0)</f>
        <v>0</v>
      </c>
      <c r="K42" s="93" t="n">
        <f aca="false">I42+H42</f>
        <v>0</v>
      </c>
    </row>
    <row r="43" customFormat="false" ht="15.9" hidden="false" customHeight="false" outlineLevel="0" collapsed="false">
      <c r="A43" s="99"/>
      <c r="B43" s="97"/>
      <c r="C43" s="94" t="s">
        <v>100</v>
      </c>
      <c r="D43" s="97" t="n">
        <v>117</v>
      </c>
      <c r="E43" s="97" t="s">
        <v>69</v>
      </c>
      <c r="F43" s="100"/>
      <c r="G43" s="97"/>
      <c r="H43" s="35" t="n">
        <f aca="false">ROUND(D43*F43,0)</f>
        <v>0</v>
      </c>
      <c r="I43" s="35" t="n">
        <f aca="false">ROUND(D43*G43,0)</f>
        <v>0</v>
      </c>
      <c r="K43" s="93" t="n">
        <f aca="false">I43+H43</f>
        <v>0</v>
      </c>
    </row>
    <row r="44" customFormat="false" ht="15.9" hidden="false" customHeight="false" outlineLevel="0" collapsed="false">
      <c r="A44" s="99"/>
      <c r="B44" s="97"/>
      <c r="C44" s="96" t="s">
        <v>101</v>
      </c>
      <c r="D44" s="97" t="n">
        <v>110</v>
      </c>
      <c r="E44" s="97" t="s">
        <v>69</v>
      </c>
      <c r="F44" s="100"/>
      <c r="G44" s="97"/>
      <c r="H44" s="35" t="n">
        <f aca="false">ROUND(D44*F44,0)</f>
        <v>0</v>
      </c>
      <c r="I44" s="35" t="n">
        <f aca="false">ROUND(D44*G44,0)</f>
        <v>0</v>
      </c>
      <c r="K44" s="93" t="n">
        <f aca="false">I44+H44</f>
        <v>0</v>
      </c>
    </row>
    <row r="45" customFormat="false" ht="15.9" hidden="false" customHeight="false" outlineLevel="0" collapsed="false">
      <c r="A45" s="99"/>
      <c r="B45" s="97"/>
      <c r="C45" s="94" t="s">
        <v>102</v>
      </c>
      <c r="D45" s="97" t="n">
        <v>41</v>
      </c>
      <c r="E45" s="97" t="s">
        <v>69</v>
      </c>
      <c r="F45" s="100"/>
      <c r="G45" s="97"/>
      <c r="H45" s="35" t="n">
        <f aca="false">ROUND(D45*F45,0)</f>
        <v>0</v>
      </c>
      <c r="I45" s="35" t="n">
        <f aca="false">ROUND(D45*G45,0)</f>
        <v>0</v>
      </c>
      <c r="K45" s="93" t="n">
        <f aca="false">I45+H45</f>
        <v>0</v>
      </c>
    </row>
    <row r="46" customFormat="false" ht="15.9" hidden="false" customHeight="false" outlineLevel="0" collapsed="false">
      <c r="A46" s="99"/>
      <c r="B46" s="97"/>
      <c r="C46" s="96" t="s">
        <v>103</v>
      </c>
      <c r="D46" s="97" t="n">
        <v>57</v>
      </c>
      <c r="E46" s="97" t="s">
        <v>69</v>
      </c>
      <c r="F46" s="100"/>
      <c r="G46" s="97"/>
      <c r="H46" s="35" t="n">
        <f aca="false">ROUND(D46*F46,0)</f>
        <v>0</v>
      </c>
      <c r="I46" s="35" t="n">
        <f aca="false">ROUND(D46*G46,0)</f>
        <v>0</v>
      </c>
      <c r="K46" s="93" t="n">
        <f aca="false">I46+H46</f>
        <v>0</v>
      </c>
    </row>
    <row r="47" customFormat="false" ht="15.9" hidden="false" customHeight="false" outlineLevel="0" collapsed="false">
      <c r="A47" s="99"/>
      <c r="B47" s="97"/>
      <c r="C47" s="94" t="s">
        <v>104</v>
      </c>
      <c r="D47" s="97" t="n">
        <v>21</v>
      </c>
      <c r="E47" s="97" t="s">
        <v>69</v>
      </c>
      <c r="F47" s="100"/>
      <c r="G47" s="97"/>
      <c r="H47" s="35" t="n">
        <f aca="false">ROUND(D47*F47,0)</f>
        <v>0</v>
      </c>
      <c r="I47" s="35" t="n">
        <f aca="false">ROUND(D47*G47,0)</f>
        <v>0</v>
      </c>
      <c r="K47" s="93" t="n">
        <f aca="false">I47+H47</f>
        <v>0</v>
      </c>
    </row>
    <row r="48" customFormat="false" ht="15.9" hidden="false" customHeight="false" outlineLevel="0" collapsed="false">
      <c r="A48" s="99"/>
      <c r="B48" s="97"/>
      <c r="C48" s="94" t="s">
        <v>105</v>
      </c>
      <c r="D48" s="97" t="n">
        <v>56</v>
      </c>
      <c r="E48" s="97" t="s">
        <v>69</v>
      </c>
      <c r="F48" s="100"/>
      <c r="G48" s="97"/>
      <c r="H48" s="35" t="n">
        <f aca="false">ROUND(D48*F48,0)</f>
        <v>0</v>
      </c>
      <c r="I48" s="35" t="n">
        <f aca="false">ROUND(D48*G48,0)</f>
        <v>0</v>
      </c>
      <c r="K48" s="93" t="n">
        <f aca="false">I48+H48</f>
        <v>0</v>
      </c>
    </row>
    <row r="49" customFormat="false" ht="15.9" hidden="false" customHeight="false" outlineLevel="0" collapsed="false">
      <c r="A49" s="99"/>
      <c r="B49" s="97"/>
      <c r="C49" s="96" t="s">
        <v>106</v>
      </c>
      <c r="D49" s="97" t="n">
        <v>69</v>
      </c>
      <c r="E49" s="97" t="s">
        <v>69</v>
      </c>
      <c r="F49" s="100"/>
      <c r="G49" s="97"/>
      <c r="H49" s="35" t="n">
        <f aca="false">ROUND(D49*F49,0)</f>
        <v>0</v>
      </c>
      <c r="I49" s="35" t="n">
        <f aca="false">ROUND(D49*G49,0)</f>
        <v>0</v>
      </c>
      <c r="K49" s="93" t="n">
        <f aca="false">I49+H49</f>
        <v>0</v>
      </c>
    </row>
    <row r="50" customFormat="false" ht="15.9" hidden="false" customHeight="false" outlineLevel="0" collapsed="false">
      <c r="A50" s="99"/>
      <c r="B50" s="97"/>
      <c r="C50" s="94" t="s">
        <v>107</v>
      </c>
      <c r="D50" s="97" t="n">
        <v>95</v>
      </c>
      <c r="E50" s="97" t="s">
        <v>69</v>
      </c>
      <c r="F50" s="100"/>
      <c r="G50" s="97"/>
      <c r="H50" s="35" t="n">
        <f aca="false">ROUND(D50*F50,0)</f>
        <v>0</v>
      </c>
      <c r="I50" s="35" t="n">
        <f aca="false">ROUND(D50*G50,0)</f>
        <v>0</v>
      </c>
      <c r="K50" s="93" t="n">
        <f aca="false">I50+H50</f>
        <v>0</v>
      </c>
    </row>
    <row r="51" customFormat="false" ht="15.9" hidden="false" customHeight="false" outlineLevel="0" collapsed="false">
      <c r="A51" s="99"/>
      <c r="B51" s="97"/>
      <c r="C51" s="96" t="s">
        <v>108</v>
      </c>
      <c r="D51" s="97" t="n">
        <v>85</v>
      </c>
      <c r="E51" s="97" t="s">
        <v>69</v>
      </c>
      <c r="F51" s="100"/>
      <c r="G51" s="97"/>
      <c r="H51" s="35" t="n">
        <f aca="false">ROUND(D51*F51,0)</f>
        <v>0</v>
      </c>
      <c r="I51" s="35" t="n">
        <f aca="false">ROUND(D51*G51,0)</f>
        <v>0</v>
      </c>
      <c r="K51" s="93" t="n">
        <f aca="false">I51+H51</f>
        <v>0</v>
      </c>
    </row>
    <row r="52" customFormat="false" ht="15.9" hidden="false" customHeight="false" outlineLevel="0" collapsed="false">
      <c r="A52" s="99"/>
      <c r="B52" s="97"/>
      <c r="C52" s="101" t="s">
        <v>109</v>
      </c>
      <c r="D52" s="97" t="n">
        <v>184</v>
      </c>
      <c r="E52" s="97" t="s">
        <v>69</v>
      </c>
      <c r="F52" s="100"/>
      <c r="G52" s="97"/>
      <c r="H52" s="35" t="n">
        <f aca="false">ROUND(D52*F52,0)</f>
        <v>0</v>
      </c>
      <c r="I52" s="35" t="n">
        <f aca="false">ROUND(D52*G52,0)</f>
        <v>0</v>
      </c>
      <c r="K52" s="93" t="n">
        <f aca="false">I52+H52</f>
        <v>0</v>
      </c>
    </row>
    <row r="53" customFormat="false" ht="15.9" hidden="false" customHeight="false" outlineLevel="0" collapsed="false">
      <c r="A53" s="99"/>
      <c r="B53" s="97"/>
      <c r="C53" s="102" t="s">
        <v>110</v>
      </c>
      <c r="D53" s="97" t="n">
        <v>104</v>
      </c>
      <c r="E53" s="97" t="s">
        <v>69</v>
      </c>
      <c r="F53" s="100"/>
      <c r="G53" s="97"/>
      <c r="H53" s="35" t="n">
        <f aca="false">ROUND(D53*F53,0)</f>
        <v>0</v>
      </c>
      <c r="I53" s="35" t="n">
        <f aca="false">ROUND(D53*G53,0)</f>
        <v>0</v>
      </c>
      <c r="K53" s="93" t="n">
        <f aca="false">I53+H53</f>
        <v>0</v>
      </c>
    </row>
    <row r="54" customFormat="false" ht="15.9" hidden="false" customHeight="false" outlineLevel="0" collapsed="false">
      <c r="A54" s="99"/>
      <c r="B54" s="97"/>
      <c r="C54" s="102" t="s">
        <v>111</v>
      </c>
      <c r="D54" s="97" t="n">
        <v>146</v>
      </c>
      <c r="E54" s="97" t="s">
        <v>69</v>
      </c>
      <c r="F54" s="100"/>
      <c r="G54" s="97"/>
      <c r="H54" s="35" t="n">
        <f aca="false">ROUND(D54*F54,0)</f>
        <v>0</v>
      </c>
      <c r="I54" s="35" t="n">
        <f aca="false">ROUND(D54*G54,0)</f>
        <v>0</v>
      </c>
      <c r="K54" s="93" t="n">
        <f aca="false">I54+H54</f>
        <v>0</v>
      </c>
    </row>
    <row r="55" customFormat="false" ht="15.9" hidden="false" customHeight="false" outlineLevel="0" collapsed="false">
      <c r="A55" s="99"/>
      <c r="B55" s="97"/>
      <c r="C55" s="94" t="s">
        <v>112</v>
      </c>
      <c r="D55" s="97" t="n">
        <v>37</v>
      </c>
      <c r="E55" s="97" t="s">
        <v>69</v>
      </c>
      <c r="F55" s="100"/>
      <c r="G55" s="97"/>
      <c r="H55" s="35" t="n">
        <f aca="false">ROUND(D55*F55,0)</f>
        <v>0</v>
      </c>
      <c r="I55" s="35" t="n">
        <f aca="false">ROUND(D55*G55,0)</f>
        <v>0</v>
      </c>
      <c r="K55" s="93" t="n">
        <f aca="false">I55+H55</f>
        <v>0</v>
      </c>
    </row>
    <row r="56" customFormat="false" ht="15.9" hidden="false" customHeight="false" outlineLevel="0" collapsed="false">
      <c r="A56" s="99"/>
      <c r="B56" s="97"/>
      <c r="C56" s="96" t="s">
        <v>113</v>
      </c>
      <c r="D56" s="97" t="n">
        <v>62</v>
      </c>
      <c r="E56" s="97" t="s">
        <v>69</v>
      </c>
      <c r="F56" s="100"/>
      <c r="G56" s="97"/>
      <c r="H56" s="35" t="n">
        <f aca="false">ROUND(D56*F56,0)</f>
        <v>0</v>
      </c>
      <c r="I56" s="35" t="n">
        <f aca="false">ROUND(D56*G56,0)</f>
        <v>0</v>
      </c>
      <c r="K56" s="93" t="n">
        <f aca="false">I56+H56</f>
        <v>0</v>
      </c>
    </row>
    <row r="57" customFormat="false" ht="15.9" hidden="false" customHeight="false" outlineLevel="0" collapsed="false">
      <c r="A57" s="99"/>
      <c r="B57" s="97"/>
      <c r="C57" s="94" t="s">
        <v>114</v>
      </c>
      <c r="D57" s="97" t="n">
        <v>32</v>
      </c>
      <c r="E57" s="97" t="s">
        <v>69</v>
      </c>
      <c r="F57" s="100"/>
      <c r="G57" s="97"/>
      <c r="H57" s="35" t="n">
        <f aca="false">ROUND(D57*F57,0)</f>
        <v>0</v>
      </c>
      <c r="I57" s="35" t="n">
        <f aca="false">ROUND(D57*G57,0)</f>
        <v>0</v>
      </c>
      <c r="K57" s="93" t="n">
        <f aca="false">I57+H57</f>
        <v>0</v>
      </c>
    </row>
    <row r="58" customFormat="false" ht="15.9" hidden="false" customHeight="false" outlineLevel="0" collapsed="false">
      <c r="A58" s="99"/>
      <c r="B58" s="97"/>
      <c r="C58" s="96" t="s">
        <v>115</v>
      </c>
      <c r="D58" s="97" t="n">
        <v>21</v>
      </c>
      <c r="E58" s="97" t="s">
        <v>69</v>
      </c>
      <c r="F58" s="100"/>
      <c r="G58" s="97"/>
      <c r="H58" s="35" t="n">
        <f aca="false">ROUND(D58*F58,0)</f>
        <v>0</v>
      </c>
      <c r="I58" s="35" t="n">
        <f aca="false">ROUND(D58*G58,0)</f>
        <v>0</v>
      </c>
      <c r="K58" s="93" t="n">
        <f aca="false">I58+H58</f>
        <v>0</v>
      </c>
    </row>
    <row r="59" customFormat="false" ht="15.9" hidden="false" customHeight="false" outlineLevel="0" collapsed="false">
      <c r="A59" s="99"/>
      <c r="B59" s="97"/>
      <c r="C59" s="94" t="s">
        <v>116</v>
      </c>
      <c r="D59" s="97" t="n">
        <v>26</v>
      </c>
      <c r="E59" s="97" t="s">
        <v>69</v>
      </c>
      <c r="F59" s="100"/>
      <c r="G59" s="97"/>
      <c r="H59" s="35" t="n">
        <f aca="false">ROUND(D59*F59,0)</f>
        <v>0</v>
      </c>
      <c r="I59" s="35" t="n">
        <f aca="false">ROUND(D59*G59,0)</f>
        <v>0</v>
      </c>
      <c r="K59" s="93" t="n">
        <f aca="false">I59+H59</f>
        <v>0</v>
      </c>
    </row>
    <row r="60" customFormat="false" ht="15" hidden="false" customHeight="false" outlineLevel="0" collapsed="false">
      <c r="A60" s="99"/>
      <c r="B60" s="97"/>
      <c r="C60" s="96"/>
      <c r="D60" s="97"/>
      <c r="E60" s="97"/>
      <c r="F60" s="97"/>
      <c r="G60" s="97"/>
      <c r="H60" s="35"/>
      <c r="I60" s="35"/>
      <c r="K60" s="93" t="n">
        <f aca="false">I60+H60</f>
        <v>0</v>
      </c>
    </row>
    <row r="61" customFormat="false" ht="15.9" hidden="false" customHeight="false" outlineLevel="0" collapsed="false">
      <c r="A61" s="89" t="n">
        <v>6</v>
      </c>
      <c r="B61" s="92"/>
      <c r="C61" s="92" t="s">
        <v>117</v>
      </c>
      <c r="D61" s="92"/>
      <c r="E61" s="92"/>
      <c r="F61" s="92"/>
      <c r="G61" s="97"/>
      <c r="H61" s="35"/>
      <c r="I61" s="35"/>
      <c r="K61" s="93" t="n">
        <f aca="false">I61+H61</f>
        <v>0</v>
      </c>
    </row>
    <row r="62" customFormat="false" ht="15.9" hidden="false" customHeight="false" outlineLevel="0" collapsed="false">
      <c r="A62" s="89"/>
      <c r="B62" s="92"/>
      <c r="C62" s="96" t="s">
        <v>118</v>
      </c>
      <c r="D62" s="97" t="n">
        <v>1554</v>
      </c>
      <c r="E62" s="92" t="s">
        <v>69</v>
      </c>
      <c r="F62" s="103"/>
      <c r="G62" s="97"/>
      <c r="H62" s="35" t="n">
        <f aca="false">ROUND(D62*F62,0)</f>
        <v>0</v>
      </c>
      <c r="I62" s="35" t="n">
        <f aca="false">ROUND(D62*G62,0)</f>
        <v>0</v>
      </c>
      <c r="K62" s="93" t="n">
        <f aca="false">I62+H62</f>
        <v>0</v>
      </c>
    </row>
    <row r="63" customFormat="false" ht="15.9" hidden="false" customHeight="false" outlineLevel="0" collapsed="false">
      <c r="A63" s="89"/>
      <c r="B63" s="92"/>
      <c r="C63" s="96" t="s">
        <v>119</v>
      </c>
      <c r="D63" s="97" t="n">
        <v>60</v>
      </c>
      <c r="E63" s="92" t="s">
        <v>69</v>
      </c>
      <c r="F63" s="103"/>
      <c r="G63" s="97"/>
      <c r="H63" s="35" t="n">
        <f aca="false">ROUND(D63*F63,0)</f>
        <v>0</v>
      </c>
      <c r="I63" s="35" t="n">
        <f aca="false">ROUND(D63*G63,0)</f>
        <v>0</v>
      </c>
      <c r="K63" s="93" t="n">
        <f aca="false">I63+H63</f>
        <v>0</v>
      </c>
    </row>
    <row r="64" customFormat="false" ht="15.9" hidden="false" customHeight="false" outlineLevel="0" collapsed="false">
      <c r="A64" s="89"/>
      <c r="B64" s="92"/>
      <c r="C64" s="96" t="s">
        <v>120</v>
      </c>
      <c r="D64" s="97" t="n">
        <v>131</v>
      </c>
      <c r="E64" s="92" t="s">
        <v>69</v>
      </c>
      <c r="F64" s="103"/>
      <c r="G64" s="97"/>
      <c r="H64" s="35" t="n">
        <f aca="false">ROUND(D64*F64,0)</f>
        <v>0</v>
      </c>
      <c r="I64" s="35" t="n">
        <f aca="false">ROUND(D64*G64,0)</f>
        <v>0</v>
      </c>
      <c r="K64" s="93" t="n">
        <f aca="false">I64+H64</f>
        <v>0</v>
      </c>
    </row>
    <row r="65" customFormat="false" ht="15.9" hidden="false" customHeight="false" outlineLevel="0" collapsed="false">
      <c r="A65" s="89"/>
      <c r="B65" s="92"/>
      <c r="C65" s="94" t="s">
        <v>121</v>
      </c>
      <c r="D65" s="97" t="n">
        <v>115</v>
      </c>
      <c r="E65" s="92" t="s">
        <v>69</v>
      </c>
      <c r="F65" s="103"/>
      <c r="G65" s="97"/>
      <c r="H65" s="35" t="n">
        <f aca="false">ROUND(D65*F65,0)</f>
        <v>0</v>
      </c>
      <c r="I65" s="35" t="n">
        <f aca="false">ROUND(D65*G65,0)</f>
        <v>0</v>
      </c>
      <c r="K65" s="93" t="n">
        <f aca="false">I65+H65</f>
        <v>0</v>
      </c>
    </row>
    <row r="66" customFormat="false" ht="15.9" hidden="false" customHeight="false" outlineLevel="0" collapsed="false">
      <c r="A66" s="89"/>
      <c r="B66" s="92"/>
      <c r="C66" s="96" t="s">
        <v>122</v>
      </c>
      <c r="D66" s="97" t="n">
        <v>816</v>
      </c>
      <c r="E66" s="92" t="s">
        <v>69</v>
      </c>
      <c r="F66" s="103"/>
      <c r="G66" s="97"/>
      <c r="H66" s="35" t="n">
        <f aca="false">ROUND(D66*F66,0)</f>
        <v>0</v>
      </c>
      <c r="I66" s="35" t="n">
        <f aca="false">ROUND(D66*G66,0)</f>
        <v>0</v>
      </c>
      <c r="K66" s="93" t="n">
        <f aca="false">I66+H66</f>
        <v>0</v>
      </c>
    </row>
    <row r="67" customFormat="false" ht="15.9" hidden="false" customHeight="false" outlineLevel="0" collapsed="false">
      <c r="A67" s="89"/>
      <c r="B67" s="92"/>
      <c r="C67" s="94" t="s">
        <v>123</v>
      </c>
      <c r="D67" s="97" t="n">
        <v>105</v>
      </c>
      <c r="E67" s="92" t="s">
        <v>69</v>
      </c>
      <c r="F67" s="103"/>
      <c r="G67" s="97"/>
      <c r="H67" s="35" t="n">
        <f aca="false">ROUND(D67*F67,0)</f>
        <v>0</v>
      </c>
      <c r="I67" s="35" t="n">
        <f aca="false">ROUND(D67*G67,0)</f>
        <v>0</v>
      </c>
      <c r="K67" s="93" t="n">
        <f aca="false">I67+H67</f>
        <v>0</v>
      </c>
    </row>
    <row r="68" customFormat="false" ht="15.9" hidden="false" customHeight="false" outlineLevel="0" collapsed="false">
      <c r="A68" s="89"/>
      <c r="B68" s="92"/>
      <c r="C68" s="96" t="s">
        <v>124</v>
      </c>
      <c r="D68" s="97" t="n">
        <v>334</v>
      </c>
      <c r="E68" s="92" t="s">
        <v>69</v>
      </c>
      <c r="F68" s="103"/>
      <c r="G68" s="97"/>
      <c r="H68" s="35" t="n">
        <f aca="false">ROUND(D68*F68,0)</f>
        <v>0</v>
      </c>
      <c r="I68" s="35" t="n">
        <f aca="false">ROUND(D68*G68,0)</f>
        <v>0</v>
      </c>
      <c r="K68" s="93" t="n">
        <f aca="false">I68+H68</f>
        <v>0</v>
      </c>
    </row>
    <row r="69" customFormat="false" ht="15.9" hidden="false" customHeight="false" outlineLevel="0" collapsed="false">
      <c r="A69" s="89"/>
      <c r="B69" s="92"/>
      <c r="C69" s="94" t="s">
        <v>125</v>
      </c>
      <c r="D69" s="97" t="n">
        <v>22</v>
      </c>
      <c r="E69" s="92" t="s">
        <v>69</v>
      </c>
      <c r="F69" s="103"/>
      <c r="G69" s="97"/>
      <c r="H69" s="35" t="n">
        <f aca="false">ROUND(D69*F69,0)</f>
        <v>0</v>
      </c>
      <c r="I69" s="35" t="n">
        <f aca="false">ROUND(D69*G69,0)</f>
        <v>0</v>
      </c>
      <c r="K69" s="93" t="n">
        <f aca="false">I69+H69</f>
        <v>0</v>
      </c>
    </row>
    <row r="70" customFormat="false" ht="15.9" hidden="false" customHeight="false" outlineLevel="0" collapsed="false">
      <c r="A70" s="89"/>
      <c r="B70" s="92"/>
      <c r="C70" s="94" t="s">
        <v>126</v>
      </c>
      <c r="D70" s="97" t="n">
        <v>60</v>
      </c>
      <c r="E70" s="92" t="s">
        <v>69</v>
      </c>
      <c r="F70" s="103"/>
      <c r="G70" s="97"/>
      <c r="H70" s="35" t="n">
        <f aca="false">ROUND(D70*F70,0)</f>
        <v>0</v>
      </c>
      <c r="I70" s="35" t="n">
        <f aca="false">ROUND(D70*G70,0)</f>
        <v>0</v>
      </c>
      <c r="K70" s="93" t="n">
        <f aca="false">I70+H70</f>
        <v>0</v>
      </c>
    </row>
    <row r="71" customFormat="false" ht="15.9" hidden="false" customHeight="false" outlineLevel="0" collapsed="false">
      <c r="A71" s="89"/>
      <c r="B71" s="92"/>
      <c r="C71" s="96" t="s">
        <v>127</v>
      </c>
      <c r="D71" s="97" t="n">
        <v>96</v>
      </c>
      <c r="E71" s="92" t="s">
        <v>69</v>
      </c>
      <c r="F71" s="103"/>
      <c r="G71" s="97"/>
      <c r="H71" s="35" t="n">
        <f aca="false">ROUND(D71*F71,0)</f>
        <v>0</v>
      </c>
      <c r="I71" s="35" t="n">
        <f aca="false">ROUND(D71*G71,0)</f>
        <v>0</v>
      </c>
      <c r="K71" s="93" t="n">
        <f aca="false">I71+H71</f>
        <v>0</v>
      </c>
    </row>
    <row r="72" customFormat="false" ht="15.9" hidden="false" customHeight="false" outlineLevel="0" collapsed="false">
      <c r="A72" s="89"/>
      <c r="B72" s="92"/>
      <c r="C72" s="94" t="s">
        <v>128</v>
      </c>
      <c r="D72" s="97" t="n">
        <v>36</v>
      </c>
      <c r="E72" s="92" t="s">
        <v>69</v>
      </c>
      <c r="F72" s="103"/>
      <c r="G72" s="97"/>
      <c r="H72" s="35" t="n">
        <f aca="false">ROUND(D72*F72,0)</f>
        <v>0</v>
      </c>
      <c r="I72" s="35" t="n">
        <f aca="false">ROUND(D72*G72,0)</f>
        <v>0</v>
      </c>
      <c r="K72" s="93" t="n">
        <f aca="false">I72+H72</f>
        <v>0</v>
      </c>
    </row>
    <row r="73" customFormat="false" ht="15.9" hidden="false" customHeight="false" outlineLevel="0" collapsed="false">
      <c r="A73" s="89"/>
      <c r="B73" s="92"/>
      <c r="C73" s="96" t="s">
        <v>129</v>
      </c>
      <c r="D73" s="97" t="n">
        <v>72</v>
      </c>
      <c r="E73" s="92" t="s">
        <v>69</v>
      </c>
      <c r="F73" s="103"/>
      <c r="G73" s="97"/>
      <c r="H73" s="35" t="n">
        <f aca="false">ROUND(D73*F73,0)</f>
        <v>0</v>
      </c>
      <c r="I73" s="35" t="n">
        <f aca="false">ROUND(D73*G73,0)</f>
        <v>0</v>
      </c>
      <c r="K73" s="93" t="n">
        <f aca="false">I73+H73</f>
        <v>0</v>
      </c>
    </row>
    <row r="74" customFormat="false" ht="15.9" hidden="false" customHeight="false" outlineLevel="0" collapsed="false">
      <c r="A74" s="89"/>
      <c r="B74" s="92"/>
      <c r="C74" s="94" t="s">
        <v>130</v>
      </c>
      <c r="D74" s="97" t="n">
        <v>24</v>
      </c>
      <c r="E74" s="92" t="s">
        <v>69</v>
      </c>
      <c r="F74" s="103"/>
      <c r="G74" s="97"/>
      <c r="H74" s="35" t="n">
        <f aca="false">ROUND(D74*F74,0)</f>
        <v>0</v>
      </c>
      <c r="I74" s="35" t="n">
        <f aca="false">ROUND(D74*G74,0)</f>
        <v>0</v>
      </c>
      <c r="K74" s="93" t="n">
        <f aca="false">I74+H74</f>
        <v>0</v>
      </c>
    </row>
    <row r="75" customFormat="false" ht="15.9" hidden="false" customHeight="false" outlineLevel="0" collapsed="false">
      <c r="A75" s="89"/>
      <c r="B75" s="92"/>
      <c r="C75" s="94" t="s">
        <v>131</v>
      </c>
      <c r="D75" s="97" t="n">
        <v>37</v>
      </c>
      <c r="E75" s="92" t="s">
        <v>69</v>
      </c>
      <c r="F75" s="103"/>
      <c r="G75" s="97"/>
      <c r="H75" s="35" t="n">
        <f aca="false">ROUND(D75*F75,0)</f>
        <v>0</v>
      </c>
      <c r="I75" s="35" t="n">
        <f aca="false">ROUND(D75*G75,0)</f>
        <v>0</v>
      </c>
      <c r="K75" s="93" t="n">
        <f aca="false">I75+H75</f>
        <v>0</v>
      </c>
    </row>
    <row r="76" customFormat="false" ht="15.9" hidden="false" customHeight="false" outlineLevel="0" collapsed="false">
      <c r="A76" s="89"/>
      <c r="B76" s="92"/>
      <c r="C76" s="96" t="s">
        <v>132</v>
      </c>
      <c r="D76" s="97" t="n">
        <v>24</v>
      </c>
      <c r="E76" s="92" t="s">
        <v>69</v>
      </c>
      <c r="F76" s="103"/>
      <c r="G76" s="97"/>
      <c r="H76" s="35" t="n">
        <f aca="false">ROUND(D76*F76,0)</f>
        <v>0</v>
      </c>
      <c r="I76" s="35" t="n">
        <f aca="false">ROUND(D76*G76,0)</f>
        <v>0</v>
      </c>
      <c r="K76" s="93" t="n">
        <f aca="false">I76+H76</f>
        <v>0</v>
      </c>
    </row>
    <row r="77" customFormat="false" ht="15.9" hidden="false" customHeight="false" outlineLevel="0" collapsed="false">
      <c r="A77" s="89"/>
      <c r="B77" s="92"/>
      <c r="C77" s="94" t="s">
        <v>133</v>
      </c>
      <c r="D77" s="97" t="n">
        <v>96</v>
      </c>
      <c r="E77" s="92" t="s">
        <v>69</v>
      </c>
      <c r="F77" s="103"/>
      <c r="G77" s="97"/>
      <c r="H77" s="35" t="n">
        <f aca="false">ROUND(D77*F77,0)</f>
        <v>0</v>
      </c>
      <c r="I77" s="35" t="n">
        <f aca="false">ROUND(D77*G77,0)</f>
        <v>0</v>
      </c>
      <c r="K77" s="93" t="n">
        <f aca="false">I77+H77</f>
        <v>0</v>
      </c>
    </row>
    <row r="78" customFormat="false" ht="15.9" hidden="false" customHeight="false" outlineLevel="0" collapsed="false">
      <c r="A78" s="89"/>
      <c r="B78" s="92"/>
      <c r="C78" s="96" t="s">
        <v>134</v>
      </c>
      <c r="D78" s="97" t="n">
        <v>30</v>
      </c>
      <c r="E78" s="92" t="s">
        <v>69</v>
      </c>
      <c r="F78" s="103"/>
      <c r="G78" s="97"/>
      <c r="H78" s="35" t="n">
        <f aca="false">ROUND(D78*F78,0)</f>
        <v>0</v>
      </c>
      <c r="I78" s="35" t="n">
        <f aca="false">ROUND(D78*G78,0)</f>
        <v>0</v>
      </c>
      <c r="K78" s="93" t="n">
        <f aca="false">I78+H78</f>
        <v>0</v>
      </c>
    </row>
    <row r="79" customFormat="false" ht="15.9" hidden="false" customHeight="false" outlineLevel="0" collapsed="false">
      <c r="A79" s="89"/>
      <c r="B79" s="92"/>
      <c r="C79" s="94" t="s">
        <v>135</v>
      </c>
      <c r="D79" s="97" t="n">
        <v>60</v>
      </c>
      <c r="E79" s="92" t="s">
        <v>69</v>
      </c>
      <c r="F79" s="103"/>
      <c r="G79" s="97"/>
      <c r="H79" s="35" t="n">
        <f aca="false">ROUND(D79*F79,0)</f>
        <v>0</v>
      </c>
      <c r="I79" s="35" t="n">
        <f aca="false">ROUND(D79*G79,0)</f>
        <v>0</v>
      </c>
      <c r="K79" s="93" t="n">
        <f aca="false">I79+H79</f>
        <v>0</v>
      </c>
    </row>
    <row r="80" customFormat="false" ht="15.9" hidden="false" customHeight="false" outlineLevel="0" collapsed="false">
      <c r="A80" s="99"/>
      <c r="B80" s="97"/>
      <c r="C80" s="96" t="s">
        <v>136</v>
      </c>
      <c r="D80" s="97" t="n">
        <v>90</v>
      </c>
      <c r="E80" s="92" t="s">
        <v>69</v>
      </c>
      <c r="F80" s="103"/>
      <c r="G80" s="97"/>
      <c r="H80" s="35" t="n">
        <f aca="false">ROUND(D80*F80,0)</f>
        <v>0</v>
      </c>
      <c r="I80" s="35" t="n">
        <f aca="false">ROUND(D80*G80,0)</f>
        <v>0</v>
      </c>
      <c r="K80" s="93" t="n">
        <f aca="false">I80+H80</f>
        <v>0</v>
      </c>
    </row>
    <row r="81" customFormat="false" ht="15.9" hidden="false" customHeight="false" outlineLevel="0" collapsed="false">
      <c r="A81" s="99"/>
      <c r="B81" s="97"/>
      <c r="C81" s="96" t="s">
        <v>137</v>
      </c>
      <c r="D81" s="97" t="n">
        <v>12</v>
      </c>
      <c r="E81" s="92" t="s">
        <v>69</v>
      </c>
      <c r="F81" s="103"/>
      <c r="G81" s="97"/>
      <c r="H81" s="35" t="n">
        <f aca="false">ROUND(D81*F81,0)</f>
        <v>0</v>
      </c>
      <c r="I81" s="35" t="n">
        <f aca="false">ROUND(D81*G81,0)</f>
        <v>0</v>
      </c>
      <c r="K81" s="93" t="n">
        <f aca="false">I81+H81</f>
        <v>0</v>
      </c>
    </row>
    <row r="82" customFormat="false" ht="15.9" hidden="false" customHeight="false" outlineLevel="0" collapsed="false">
      <c r="A82" s="99"/>
      <c r="B82" s="97"/>
      <c r="C82" s="96" t="s">
        <v>138</v>
      </c>
      <c r="D82" s="97" t="n">
        <v>60</v>
      </c>
      <c r="E82" s="92" t="s">
        <v>69</v>
      </c>
      <c r="F82" s="103"/>
      <c r="G82" s="97"/>
      <c r="H82" s="35" t="n">
        <f aca="false">ROUND(D82*F82,0)</f>
        <v>0</v>
      </c>
      <c r="I82" s="35" t="n">
        <f aca="false">ROUND(D82*G82,0)</f>
        <v>0</v>
      </c>
      <c r="K82" s="93" t="n">
        <f aca="false">I82+H82</f>
        <v>0</v>
      </c>
    </row>
    <row r="83" customFormat="false" ht="15.9" hidden="false" customHeight="false" outlineLevel="0" collapsed="false">
      <c r="A83" s="89"/>
      <c r="B83" s="92"/>
      <c r="C83" s="96" t="s">
        <v>139</v>
      </c>
      <c r="D83" s="97" t="n">
        <v>60</v>
      </c>
      <c r="E83" s="92" t="s">
        <v>69</v>
      </c>
      <c r="F83" s="103"/>
      <c r="G83" s="97"/>
      <c r="H83" s="35" t="n">
        <f aca="false">ROUND(D83*F83,0)</f>
        <v>0</v>
      </c>
      <c r="I83" s="35" t="n">
        <f aca="false">ROUND(D83*G83,0)</f>
        <v>0</v>
      </c>
      <c r="K83" s="93" t="n">
        <f aca="false">I83+H83</f>
        <v>0</v>
      </c>
    </row>
    <row r="84" customFormat="false" ht="15.9" hidden="false" customHeight="false" outlineLevel="0" collapsed="false">
      <c r="A84" s="89"/>
      <c r="B84" s="92"/>
      <c r="C84" s="94" t="s">
        <v>140</v>
      </c>
      <c r="D84" s="97" t="n">
        <v>396</v>
      </c>
      <c r="E84" s="92" t="s">
        <v>69</v>
      </c>
      <c r="F84" s="103"/>
      <c r="G84" s="97"/>
      <c r="H84" s="35" t="n">
        <f aca="false">ROUND(D84*F84,0)</f>
        <v>0</v>
      </c>
      <c r="I84" s="35" t="n">
        <f aca="false">ROUND(D84*G84,0)</f>
        <v>0</v>
      </c>
      <c r="K84" s="93" t="n">
        <f aca="false">I84+H84</f>
        <v>0</v>
      </c>
    </row>
    <row r="85" customFormat="false" ht="15.9" hidden="false" customHeight="false" outlineLevel="0" collapsed="false">
      <c r="A85" s="89"/>
      <c r="B85" s="92"/>
      <c r="C85" s="94" t="s">
        <v>141</v>
      </c>
      <c r="D85" s="97" t="n">
        <v>60</v>
      </c>
      <c r="E85" s="92" t="s">
        <v>69</v>
      </c>
      <c r="F85" s="103"/>
      <c r="G85" s="97"/>
      <c r="H85" s="35" t="n">
        <f aca="false">ROUND(D85*F85,0)</f>
        <v>0</v>
      </c>
      <c r="I85" s="35" t="n">
        <f aca="false">ROUND(D85*G85,0)</f>
        <v>0</v>
      </c>
      <c r="K85" s="93" t="n">
        <f aca="false">I85+H85</f>
        <v>0</v>
      </c>
    </row>
    <row r="86" customFormat="false" ht="15.9" hidden="false" customHeight="false" outlineLevel="0" collapsed="false">
      <c r="A86" s="89"/>
      <c r="B86" s="92"/>
      <c r="C86" s="96" t="s">
        <v>142</v>
      </c>
      <c r="D86" s="97" t="n">
        <v>96</v>
      </c>
      <c r="E86" s="92" t="s">
        <v>69</v>
      </c>
      <c r="F86" s="103"/>
      <c r="G86" s="97"/>
      <c r="H86" s="35" t="n">
        <f aca="false">ROUND(D86*F86,0)</f>
        <v>0</v>
      </c>
      <c r="I86" s="35" t="n">
        <f aca="false">ROUND(D86*G86,0)</f>
        <v>0</v>
      </c>
      <c r="K86" s="93" t="n">
        <f aca="false">I86+H86</f>
        <v>0</v>
      </c>
    </row>
    <row r="87" customFormat="false" ht="15.9" hidden="false" customHeight="false" outlineLevel="0" collapsed="false">
      <c r="A87" s="89"/>
      <c r="B87" s="92"/>
      <c r="C87" s="94" t="s">
        <v>143</v>
      </c>
      <c r="D87" s="97" t="n">
        <v>72</v>
      </c>
      <c r="E87" s="92" t="s">
        <v>69</v>
      </c>
      <c r="F87" s="103"/>
      <c r="G87" s="97"/>
      <c r="H87" s="35" t="n">
        <f aca="false">ROUND(D87*F87,0)</f>
        <v>0</v>
      </c>
      <c r="I87" s="35" t="n">
        <f aca="false">ROUND(D87*G87,0)</f>
        <v>0</v>
      </c>
      <c r="K87" s="93" t="n">
        <f aca="false">I87+H87</f>
        <v>0</v>
      </c>
    </row>
    <row r="88" customFormat="false" ht="15.9" hidden="false" customHeight="false" outlineLevel="0" collapsed="false">
      <c r="A88" s="89"/>
      <c r="B88" s="92"/>
      <c r="C88" s="96" t="s">
        <v>144</v>
      </c>
      <c r="D88" s="97" t="n">
        <v>634</v>
      </c>
      <c r="E88" s="92" t="s">
        <v>69</v>
      </c>
      <c r="F88" s="103"/>
      <c r="G88" s="97"/>
      <c r="H88" s="35" t="n">
        <f aca="false">ROUND(D88*F88,0)</f>
        <v>0</v>
      </c>
      <c r="I88" s="35" t="n">
        <f aca="false">ROUND(D88*G88,0)</f>
        <v>0</v>
      </c>
      <c r="K88" s="93" t="n">
        <f aca="false">I88+H88</f>
        <v>0</v>
      </c>
    </row>
    <row r="89" customFormat="false" ht="15.9" hidden="false" customHeight="false" outlineLevel="0" collapsed="false">
      <c r="A89" s="89"/>
      <c r="B89" s="92"/>
      <c r="C89" s="96" t="s">
        <v>145</v>
      </c>
      <c r="D89" s="97" t="n">
        <v>622</v>
      </c>
      <c r="E89" s="92" t="s">
        <v>69</v>
      </c>
      <c r="F89" s="103"/>
      <c r="G89" s="97"/>
      <c r="H89" s="35" t="n">
        <f aca="false">ROUND(D89*F89,0)</f>
        <v>0</v>
      </c>
      <c r="I89" s="35" t="n">
        <f aca="false">ROUND(D89*G89,0)</f>
        <v>0</v>
      </c>
      <c r="K89" s="93" t="n">
        <f aca="false">I89+H89</f>
        <v>0</v>
      </c>
    </row>
    <row r="90" customFormat="false" ht="15.9" hidden="false" customHeight="false" outlineLevel="0" collapsed="false">
      <c r="A90" s="99"/>
      <c r="B90" s="97"/>
      <c r="C90" s="96" t="s">
        <v>146</v>
      </c>
      <c r="D90" s="97" t="n">
        <v>349</v>
      </c>
      <c r="E90" s="92" t="s">
        <v>69</v>
      </c>
      <c r="F90" s="103"/>
      <c r="G90" s="97"/>
      <c r="H90" s="35" t="n">
        <f aca="false">ROUND(D90*F90,0)</f>
        <v>0</v>
      </c>
      <c r="I90" s="35" t="n">
        <f aca="false">ROUND(D90*G90,0)</f>
        <v>0</v>
      </c>
      <c r="K90" s="93" t="n">
        <f aca="false">I90+H90</f>
        <v>0</v>
      </c>
    </row>
    <row r="91" customFormat="false" ht="15.9" hidden="false" customHeight="false" outlineLevel="0" collapsed="false">
      <c r="A91" s="99"/>
      <c r="B91" s="97"/>
      <c r="C91" s="94" t="s">
        <v>147</v>
      </c>
      <c r="D91" s="97" t="n">
        <v>120</v>
      </c>
      <c r="E91" s="92" t="s">
        <v>69</v>
      </c>
      <c r="F91" s="103"/>
      <c r="G91" s="97"/>
      <c r="H91" s="35" t="n">
        <f aca="false">ROUND(D91*F91,0)</f>
        <v>0</v>
      </c>
      <c r="I91" s="35" t="n">
        <f aca="false">ROUND(D91*G91,0)</f>
        <v>0</v>
      </c>
      <c r="K91" s="93" t="n">
        <f aca="false">I91+H91</f>
        <v>0</v>
      </c>
    </row>
    <row r="92" customFormat="false" ht="15.9" hidden="false" customHeight="false" outlineLevel="0" collapsed="false">
      <c r="A92" s="99"/>
      <c r="B92" s="97"/>
      <c r="C92" s="94" t="s">
        <v>148</v>
      </c>
      <c r="D92" s="104" t="n">
        <v>174</v>
      </c>
      <c r="E92" s="97" t="s">
        <v>69</v>
      </c>
      <c r="F92" s="103"/>
      <c r="G92" s="97"/>
      <c r="H92" s="35" t="n">
        <f aca="false">ROUND(D92*F92,0)</f>
        <v>0</v>
      </c>
      <c r="I92" s="35" t="n">
        <f aca="false">ROUND(D92*G92,0)</f>
        <v>0</v>
      </c>
      <c r="K92" s="93" t="n">
        <f aca="false">I92+H92</f>
        <v>0</v>
      </c>
    </row>
    <row r="93" customFormat="false" ht="15.9" hidden="false" customHeight="false" outlineLevel="0" collapsed="false">
      <c r="A93" s="89"/>
      <c r="B93" s="37"/>
      <c r="C93" s="94" t="s">
        <v>149</v>
      </c>
      <c r="D93" s="92" t="n">
        <v>44</v>
      </c>
      <c r="E93" s="37" t="s">
        <v>69</v>
      </c>
      <c r="F93" s="103"/>
      <c r="G93" s="39"/>
      <c r="H93" s="35" t="n">
        <f aca="false">ROUND(D93*F93,0)</f>
        <v>0</v>
      </c>
      <c r="I93" s="35" t="n">
        <f aca="false">ROUND(D93*G93,0)</f>
        <v>0</v>
      </c>
      <c r="K93" s="93" t="n">
        <f aca="false">I93+H93</f>
        <v>0</v>
      </c>
    </row>
    <row r="94" customFormat="false" ht="15.9" hidden="false" customHeight="false" outlineLevel="0" collapsed="false">
      <c r="A94" s="85"/>
      <c r="B94" s="86"/>
      <c r="C94" s="86" t="s">
        <v>41</v>
      </c>
      <c r="D94" s="87"/>
      <c r="E94" s="86"/>
      <c r="F94" s="87"/>
      <c r="G94" s="87"/>
      <c r="H94" s="105" t="n">
        <f aca="false">ROUND(SUM(H10:H93)+SUM(H3:H7),0)</f>
        <v>0</v>
      </c>
      <c r="I94" s="105" t="n">
        <f aca="false">ROUND(SUM(I10:I93)+SUM(I3:I7),0)</f>
        <v>0</v>
      </c>
      <c r="K94" s="106" t="n">
        <f aca="false">I94+H94</f>
        <v>0</v>
      </c>
    </row>
    <row r="95" customFormat="false" ht="12.8" hidden="false" customHeight="false" outlineLevel="0" collapsed="false"/>
    <row r="96" customFormat="false" ht="12.8" hidden="false" customHeight="false" outlineLevel="0" collapsed="false"/>
    <row r="97" customFormat="false" ht="12.8" hidden="false" customHeight="false" outlineLevel="0" collapsed="false"/>
    <row r="98" customFormat="false" ht="12.8" hidden="false" customHeight="false" outlineLevel="0" collapsed="false"/>
    <row r="99" customFormat="false" ht="12.8" hidden="false" customHeight="false" outlineLevel="0" collapsed="false"/>
    <row r="100" customFormat="false" ht="12.8" hidden="false" customHeight="false" outlineLevel="0" collapsed="false"/>
    <row r="101" customFormat="false" ht="12.8" hidden="false" customHeight="false" outlineLevel="0" collapsed="false"/>
    <row r="102" customFormat="false" ht="12.8" hidden="false" customHeight="false" outlineLevel="0" collapsed="false"/>
    <row r="103" customFormat="false" ht="12.8" hidden="false" customHeight="false" outlineLevel="0" collapsed="false"/>
    <row r="104" customFormat="false" ht="12.8" hidden="false" customHeight="false" outlineLevel="0" collapsed="false"/>
    <row r="105" customFormat="false" ht="12.8" hidden="false" customHeight="false" outlineLevel="0" collapsed="false"/>
    <row r="106" customFormat="false" ht="12.8" hidden="false" customHeight="false" outlineLevel="0" collapsed="false"/>
    <row r="107" customFormat="false" ht="12.8" hidden="false" customHeight="false" outlineLevel="0" collapsed="false"/>
    <row r="108" customFormat="false" ht="12.8" hidden="false" customHeight="false" outlineLevel="0" collapsed="false"/>
    <row r="109" customFormat="false" ht="12.8" hidden="false" customHeight="false" outlineLevel="0" collapsed="false"/>
    <row r="110" customFormat="false" ht="12.8" hidden="false" customHeight="false" outlineLevel="0" collapsed="false"/>
    <row r="111" customFormat="false" ht="12.8" hidden="false" customHeight="false" outlineLevel="0" collapsed="false"/>
    <row r="112" customFormat="false" ht="12.8" hidden="false" customHeight="false" outlineLevel="0" collapsed="false"/>
    <row r="113" customFormat="false" ht="12.8" hidden="false" customHeight="false" outlineLevel="0" collapsed="false"/>
    <row r="114" customFormat="false" ht="12.8" hidden="false" customHeight="false" outlineLevel="0" collapsed="false"/>
    <row r="115" customFormat="false" ht="12.8" hidden="false" customHeight="false" outlineLevel="0" collapsed="false"/>
    <row r="116" customFormat="false" ht="12.8" hidden="false" customHeight="false" outlineLevel="0" collapsed="false"/>
    <row r="117" customFormat="false" ht="12.8" hidden="false" customHeight="false" outlineLevel="0" collapsed="false"/>
    <row r="118" customFormat="false" ht="12.8" hidden="false" customHeight="false" outlineLevel="0" collapsed="false"/>
    <row r="119" customFormat="false" ht="12.8" hidden="false" customHeight="false" outlineLevel="0" collapsed="false"/>
    <row r="120" customFormat="false" ht="12.8" hidden="false" customHeight="false" outlineLevel="0" collapsed="false"/>
    <row r="121" customFormat="false" ht="12.8" hidden="false" customHeight="false" outlineLevel="0" collapsed="false"/>
    <row r="122" customFormat="false" ht="12.8" hidden="false" customHeight="false" outlineLevel="0" collapsed="false"/>
    <row r="123" customFormat="false" ht="12.8" hidden="false" customHeight="false" outlineLevel="0" collapsed="false"/>
    <row r="124" customFormat="false" ht="12.8" hidden="false" customHeight="false" outlineLevel="0" collapsed="false"/>
    <row r="125" customFormat="false" ht="12.8" hidden="false" customHeight="false" outlineLevel="0" collapsed="false"/>
    <row r="126" customFormat="false" ht="12.8" hidden="false" customHeight="false" outlineLevel="0" collapsed="false"/>
    <row r="127" customFormat="false" ht="12.8" hidden="false" customHeight="false" outlineLevel="0" collapsed="false"/>
    <row r="128" customFormat="false" ht="12.8" hidden="false" customHeight="false" outlineLevel="0" collapsed="false"/>
    <row r="129" customFormat="false" ht="12.8" hidden="false" customHeight="false" outlineLevel="0" collapsed="false"/>
    <row r="130" customFormat="false" ht="12.8" hidden="false" customHeight="false" outlineLevel="0" collapsed="false"/>
    <row r="131" customFormat="false" ht="12.8" hidden="false" customHeight="false" outlineLevel="0" collapsed="false"/>
    <row r="132" customFormat="false" ht="12.8" hidden="false" customHeight="false" outlineLevel="0" collapsed="false"/>
    <row r="133" customFormat="false" ht="12.8" hidden="false" customHeight="false" outlineLevel="0" collapsed="false"/>
    <row r="134" customFormat="false" ht="12.8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MJ26"/>
  <sheetViews>
    <sheetView showFormulas="false" showGridLines="true" showRowColHeaders="true" showZeros="true" rightToLeft="false" tabSelected="false" showOutlineSymbols="true" defaultGridColor="true" view="normal" topLeftCell="A10" colorId="64" zoomScale="75" zoomScaleNormal="75" zoomScalePageLayoutView="100" workbookViewId="0">
      <selection pane="topLeft" activeCell="F1" activeCellId="0" sqref="F1"/>
    </sheetView>
  </sheetViews>
  <sheetFormatPr defaultRowHeight="12.8" zeroHeight="false" outlineLevelRow="0" outlineLevelCol="0"/>
  <cols>
    <col collapsed="false" customWidth="true" hidden="false" outlineLevel="0" max="1" min="1" style="0" width="8.67"/>
    <col collapsed="false" customWidth="true" hidden="false" outlineLevel="0" max="2" min="2" style="0" width="15.57"/>
    <col collapsed="false" customWidth="true" hidden="false" outlineLevel="0" max="3" min="3" style="0" width="56.43"/>
    <col collapsed="false" customWidth="true" hidden="false" outlineLevel="0" max="5" min="4" style="0" width="8.67"/>
    <col collapsed="false" customWidth="true" hidden="false" outlineLevel="0" max="6" min="6" style="0" width="18.85"/>
    <col collapsed="false" customWidth="false" hidden="false" outlineLevel="0" max="7" min="7" style="0" width="11.57"/>
    <col collapsed="false" customWidth="true" hidden="false" outlineLevel="0" max="8" min="8" style="0" width="16.71"/>
    <col collapsed="false" customWidth="true" hidden="false" outlineLevel="0" max="9" min="9" style="0" width="13.43"/>
    <col collapsed="false" customWidth="true" hidden="false" outlineLevel="0" max="10" min="10" style="0" width="8.67"/>
    <col collapsed="false" customWidth="true" hidden="false" outlineLevel="0" max="11" min="11" style="0" width="13.57"/>
    <col collapsed="false" customWidth="true" hidden="false" outlineLevel="0" max="12" min="12" style="0" width="20.57"/>
    <col collapsed="false" customWidth="true" hidden="false" outlineLevel="0" max="13" min="13" style="0" width="17"/>
    <col collapsed="false" customWidth="true" hidden="false" outlineLevel="0" max="1025" min="14" style="0" width="8.67"/>
  </cols>
  <sheetData>
    <row r="1" s="97" customFormat="true" ht="26.85" hidden="false" customHeight="false" outlineLevel="0" collapsed="false">
      <c r="A1" s="85" t="s">
        <v>27</v>
      </c>
      <c r="B1" s="86" t="s">
        <v>28</v>
      </c>
      <c r="C1" s="86" t="s">
        <v>29</v>
      </c>
      <c r="D1" s="87" t="s">
        <v>30</v>
      </c>
      <c r="E1" s="86" t="s">
        <v>31</v>
      </c>
      <c r="F1" s="87" t="s">
        <v>32</v>
      </c>
      <c r="G1" s="87" t="s">
        <v>33</v>
      </c>
      <c r="H1" s="87" t="s">
        <v>34</v>
      </c>
      <c r="I1" s="107" t="s">
        <v>150</v>
      </c>
      <c r="K1" s="31"/>
      <c r="L1" s="31"/>
      <c r="M1" s="31"/>
      <c r="AMJ1" s="0"/>
    </row>
    <row r="2" customFormat="false" ht="87" hidden="false" customHeight="true" outlineLevel="0" collapsed="false">
      <c r="A2" s="75" t="n">
        <v>1</v>
      </c>
      <c r="B2" s="75" t="s">
        <v>151</v>
      </c>
      <c r="C2" s="75" t="s">
        <v>152</v>
      </c>
      <c r="D2" s="75" t="n">
        <v>4</v>
      </c>
      <c r="E2" s="75" t="s">
        <v>69</v>
      </c>
      <c r="F2" s="75"/>
      <c r="G2" s="75"/>
      <c r="H2" s="108" t="n">
        <f aca="false">ROUND(F2*D2,0)</f>
        <v>0</v>
      </c>
      <c r="I2" s="108" t="n">
        <f aca="false">ROUND(G2*D2,0)</f>
        <v>0</v>
      </c>
      <c r="K2" s="97"/>
      <c r="L2" s="109" t="n">
        <f aca="false">SUM(I2+H2)</f>
        <v>0</v>
      </c>
      <c r="M2" s="97"/>
    </row>
    <row r="3" customFormat="false" ht="12.8" hidden="false" customHeight="false" outlineLevel="0" collapsed="false">
      <c r="A3" s="75"/>
      <c r="B3" s="75"/>
      <c r="C3" s="75"/>
      <c r="D3" s="75"/>
      <c r="E3" s="75"/>
      <c r="F3" s="75"/>
      <c r="G3" s="75"/>
      <c r="H3" s="108"/>
      <c r="I3" s="108"/>
      <c r="K3" s="97"/>
      <c r="L3" s="109" t="n">
        <f aca="false">SUM(I3+H3)</f>
        <v>0</v>
      </c>
      <c r="M3" s="97"/>
    </row>
    <row r="4" customFormat="false" ht="53.7" hidden="false" customHeight="false" outlineLevel="0" collapsed="false">
      <c r="A4" s="75" t="n">
        <v>2</v>
      </c>
      <c r="B4" s="75" t="s">
        <v>153</v>
      </c>
      <c r="C4" s="75" t="s">
        <v>154</v>
      </c>
      <c r="D4" s="75" t="n">
        <v>50</v>
      </c>
      <c r="E4" s="75" t="s">
        <v>155</v>
      </c>
      <c r="F4" s="75"/>
      <c r="G4" s="75"/>
      <c r="H4" s="108" t="n">
        <f aca="false">ROUND(F4*D4,0)</f>
        <v>0</v>
      </c>
      <c r="I4" s="108" t="n">
        <f aca="false">ROUND(G4*D4,0)</f>
        <v>0</v>
      </c>
      <c r="K4" s="97"/>
      <c r="L4" s="109" t="n">
        <f aca="false">SUM(I4+H4)</f>
        <v>0</v>
      </c>
      <c r="M4" s="97"/>
    </row>
    <row r="5" customFormat="false" ht="12.8" hidden="false" customHeight="false" outlineLevel="0" collapsed="false">
      <c r="A5" s="75"/>
      <c r="B5" s="75"/>
      <c r="C5" s="75"/>
      <c r="D5" s="75"/>
      <c r="E5" s="75"/>
      <c r="F5" s="75"/>
      <c r="G5" s="75"/>
      <c r="H5" s="108"/>
      <c r="I5" s="108"/>
      <c r="K5" s="97"/>
      <c r="L5" s="109" t="n">
        <f aca="false">SUM(I5+H5)</f>
        <v>0</v>
      </c>
      <c r="M5" s="97"/>
    </row>
    <row r="6" customFormat="false" ht="27.85" hidden="false" customHeight="false" outlineLevel="0" collapsed="false">
      <c r="A6" s="75" t="n">
        <v>3</v>
      </c>
      <c r="B6" s="75" t="s">
        <v>156</v>
      </c>
      <c r="C6" s="75" t="s">
        <v>157</v>
      </c>
      <c r="D6" s="75" t="n">
        <v>38</v>
      </c>
      <c r="E6" s="75" t="s">
        <v>155</v>
      </c>
      <c r="F6" s="75"/>
      <c r="G6" s="75"/>
      <c r="H6" s="108" t="n">
        <f aca="false">ROUND(F6*D6,0)</f>
        <v>0</v>
      </c>
      <c r="I6" s="108" t="n">
        <f aca="false">ROUND(G6*D6,0)</f>
        <v>0</v>
      </c>
      <c r="K6" s="97"/>
      <c r="L6" s="109" t="n">
        <f aca="false">SUM(I6+H6)</f>
        <v>0</v>
      </c>
      <c r="M6" s="97"/>
    </row>
    <row r="7" customFormat="false" ht="12.8" hidden="false" customHeight="false" outlineLevel="0" collapsed="false">
      <c r="A7" s="75"/>
      <c r="B7" s="75"/>
      <c r="C7" s="75"/>
      <c r="D7" s="75"/>
      <c r="E7" s="75"/>
      <c r="F7" s="75"/>
      <c r="G7" s="75"/>
      <c r="H7" s="108"/>
      <c r="I7" s="108"/>
      <c r="K7" s="97"/>
      <c r="L7" s="109" t="n">
        <f aca="false">SUM(I7+H7)</f>
        <v>0</v>
      </c>
      <c r="M7" s="97"/>
    </row>
    <row r="8" customFormat="false" ht="27.85" hidden="false" customHeight="false" outlineLevel="0" collapsed="false">
      <c r="A8" s="75" t="n">
        <v>4</v>
      </c>
      <c r="B8" s="75" t="s">
        <v>158</v>
      </c>
      <c r="C8" s="75" t="s">
        <v>159</v>
      </c>
      <c r="D8" s="75" t="n">
        <v>1</v>
      </c>
      <c r="E8" s="75" t="s">
        <v>155</v>
      </c>
      <c r="F8" s="75"/>
      <c r="G8" s="75"/>
      <c r="H8" s="108" t="n">
        <f aca="false">ROUND(F8*D8,0)</f>
        <v>0</v>
      </c>
      <c r="I8" s="108" t="n">
        <f aca="false">ROUND(G8*D8,0)</f>
        <v>0</v>
      </c>
      <c r="K8" s="97"/>
      <c r="L8" s="109" t="n">
        <f aca="false">SUM(I8+H8)</f>
        <v>0</v>
      </c>
      <c r="M8" s="97"/>
    </row>
    <row r="9" customFormat="false" ht="12.8" hidden="false" customHeight="false" outlineLevel="0" collapsed="false">
      <c r="A9" s="75"/>
      <c r="B9" s="75"/>
      <c r="C9" s="75"/>
      <c r="D9" s="75"/>
      <c r="E9" s="75"/>
      <c r="F9" s="75"/>
      <c r="G9" s="75"/>
      <c r="H9" s="108"/>
      <c r="I9" s="108"/>
      <c r="K9" s="97"/>
      <c r="L9" s="109" t="n">
        <f aca="false">SUM(I9+H9)</f>
        <v>0</v>
      </c>
      <c r="M9" s="97"/>
    </row>
    <row r="10" customFormat="false" ht="27.85" hidden="false" customHeight="false" outlineLevel="0" collapsed="false">
      <c r="A10" s="75" t="n">
        <v>5</v>
      </c>
      <c r="B10" s="75" t="s">
        <v>158</v>
      </c>
      <c r="C10" s="75" t="s">
        <v>160</v>
      </c>
      <c r="D10" s="75" t="n">
        <v>2</v>
      </c>
      <c r="E10" s="75" t="s">
        <v>69</v>
      </c>
      <c r="F10" s="75"/>
      <c r="G10" s="75"/>
      <c r="H10" s="108" t="n">
        <f aca="false">ROUND(F10*D10,0)</f>
        <v>0</v>
      </c>
      <c r="I10" s="108" t="n">
        <f aca="false">ROUND(G10*D10,0)</f>
        <v>0</v>
      </c>
      <c r="K10" s="97"/>
      <c r="L10" s="109" t="n">
        <f aca="false">SUM(I10+H10)</f>
        <v>0</v>
      </c>
      <c r="M10" s="97"/>
    </row>
    <row r="11" customFormat="false" ht="12.8" hidden="false" customHeight="false" outlineLevel="0" collapsed="false">
      <c r="A11" s="75"/>
      <c r="B11" s="75"/>
      <c r="C11" s="75"/>
      <c r="D11" s="75"/>
      <c r="E11" s="75"/>
      <c r="F11" s="75"/>
      <c r="G11" s="75"/>
      <c r="H11" s="108"/>
      <c r="I11" s="108"/>
      <c r="K11" s="97"/>
      <c r="L11" s="109" t="n">
        <f aca="false">SUM(I11+H11)</f>
        <v>0</v>
      </c>
      <c r="M11" s="97"/>
    </row>
    <row r="12" customFormat="false" ht="27.85" hidden="false" customHeight="false" outlineLevel="0" collapsed="false">
      <c r="A12" s="75" t="n">
        <v>6</v>
      </c>
      <c r="B12" s="75" t="s">
        <v>158</v>
      </c>
      <c r="C12" s="75" t="s">
        <v>161</v>
      </c>
      <c r="D12" s="75" t="n">
        <v>1</v>
      </c>
      <c r="E12" s="75" t="s">
        <v>155</v>
      </c>
      <c r="F12" s="75"/>
      <c r="G12" s="75"/>
      <c r="H12" s="108" t="n">
        <f aca="false">ROUND(F12*D12,0)</f>
        <v>0</v>
      </c>
      <c r="I12" s="108" t="n">
        <f aca="false">ROUND(G12*D12,0)</f>
        <v>0</v>
      </c>
      <c r="K12" s="97"/>
      <c r="L12" s="109" t="n">
        <f aca="false">SUM(I12+H12)</f>
        <v>0</v>
      </c>
      <c r="M12" s="97"/>
    </row>
    <row r="13" customFormat="false" ht="12.8" hidden="false" customHeight="false" outlineLevel="0" collapsed="false">
      <c r="A13" s="75"/>
      <c r="B13" s="75"/>
      <c r="C13" s="75"/>
      <c r="D13" s="75"/>
      <c r="E13" s="75"/>
      <c r="F13" s="75"/>
      <c r="G13" s="75"/>
      <c r="H13" s="108"/>
      <c r="I13" s="108"/>
      <c r="K13" s="97"/>
      <c r="L13" s="109" t="n">
        <f aca="false">SUM(I13+H13)</f>
        <v>0</v>
      </c>
      <c r="M13" s="97"/>
    </row>
    <row r="14" customFormat="false" ht="27.85" hidden="false" customHeight="false" outlineLevel="0" collapsed="false">
      <c r="A14" s="75" t="n">
        <v>7</v>
      </c>
      <c r="B14" s="75" t="s">
        <v>162</v>
      </c>
      <c r="C14" s="75" t="s">
        <v>163</v>
      </c>
      <c r="D14" s="75" t="n">
        <v>4</v>
      </c>
      <c r="E14" s="75" t="s">
        <v>69</v>
      </c>
      <c r="F14" s="75"/>
      <c r="G14" s="75"/>
      <c r="H14" s="108" t="n">
        <f aca="false">ROUND(F14*D14,0)</f>
        <v>0</v>
      </c>
      <c r="I14" s="108" t="n">
        <f aca="false">ROUND(G14*D14,0)</f>
        <v>0</v>
      </c>
      <c r="K14" s="97"/>
      <c r="L14" s="109" t="n">
        <f aca="false">SUM(I14+H14)</f>
        <v>0</v>
      </c>
      <c r="M14" s="97"/>
    </row>
    <row r="15" customFormat="false" ht="12.8" hidden="false" customHeight="false" outlineLevel="0" collapsed="false">
      <c r="A15" s="75"/>
      <c r="B15" s="75"/>
      <c r="C15" s="75"/>
      <c r="D15" s="75"/>
      <c r="E15" s="75"/>
      <c r="F15" s="75"/>
      <c r="G15" s="75"/>
      <c r="H15" s="108"/>
      <c r="I15" s="108"/>
      <c r="K15" s="97"/>
      <c r="L15" s="109" t="n">
        <f aca="false">SUM(I15+H15)</f>
        <v>0</v>
      </c>
      <c r="M15" s="97"/>
    </row>
    <row r="16" customFormat="false" ht="40.75" hidden="false" customHeight="false" outlineLevel="0" collapsed="false">
      <c r="A16" s="75" t="n">
        <v>8</v>
      </c>
      <c r="B16" s="75" t="s">
        <v>164</v>
      </c>
      <c r="C16" s="75" t="s">
        <v>165</v>
      </c>
      <c r="D16" s="75" t="n">
        <v>4</v>
      </c>
      <c r="E16" s="75" t="s">
        <v>69</v>
      </c>
      <c r="F16" s="75"/>
      <c r="G16" s="75"/>
      <c r="H16" s="108" t="n">
        <f aca="false">ROUND(F16*D16,0)</f>
        <v>0</v>
      </c>
      <c r="I16" s="108" t="n">
        <f aca="false">ROUND(G16*D16,0)</f>
        <v>0</v>
      </c>
      <c r="K16" s="97"/>
      <c r="L16" s="109" t="n">
        <f aca="false">SUM(I16+H16)</f>
        <v>0</v>
      </c>
      <c r="M16" s="97"/>
    </row>
    <row r="17" customFormat="false" ht="12.8" hidden="false" customHeight="false" outlineLevel="0" collapsed="false">
      <c r="A17" s="75"/>
      <c r="B17" s="75"/>
      <c r="C17" s="75"/>
      <c r="D17" s="75"/>
      <c r="E17" s="75"/>
      <c r="F17" s="75"/>
      <c r="G17" s="75"/>
      <c r="H17" s="108"/>
      <c r="I17" s="108"/>
      <c r="K17" s="97"/>
      <c r="L17" s="109" t="n">
        <f aca="false">SUM(I17+H17)</f>
        <v>0</v>
      </c>
      <c r="M17" s="97"/>
    </row>
    <row r="18" customFormat="false" ht="14.9" hidden="false" customHeight="false" outlineLevel="0" collapsed="false">
      <c r="A18" s="75" t="n">
        <v>9</v>
      </c>
      <c r="B18" s="75" t="s">
        <v>166</v>
      </c>
      <c r="C18" s="75" t="s">
        <v>167</v>
      </c>
      <c r="D18" s="75" t="n">
        <v>8</v>
      </c>
      <c r="E18" s="75" t="s">
        <v>69</v>
      </c>
      <c r="F18" s="75"/>
      <c r="G18" s="75"/>
      <c r="H18" s="108" t="n">
        <f aca="false">ROUND(F18*D18,0)</f>
        <v>0</v>
      </c>
      <c r="I18" s="108" t="n">
        <f aca="false">ROUND(G18*D18,0)</f>
        <v>0</v>
      </c>
      <c r="K18" s="97"/>
      <c r="L18" s="109" t="n">
        <f aca="false">SUM(I18+H18)</f>
        <v>0</v>
      </c>
      <c r="M18" s="97"/>
    </row>
    <row r="19" customFormat="false" ht="12.8" hidden="false" customHeight="false" outlineLevel="0" collapsed="false">
      <c r="A19" s="75"/>
      <c r="B19" s="75"/>
      <c r="C19" s="75"/>
      <c r="D19" s="75"/>
      <c r="E19" s="75"/>
      <c r="F19" s="75"/>
      <c r="G19" s="75"/>
      <c r="H19" s="108"/>
      <c r="I19" s="108"/>
      <c r="K19" s="97"/>
      <c r="L19" s="109" t="n">
        <f aca="false">SUM(I19+H19)</f>
        <v>0</v>
      </c>
      <c r="M19" s="97"/>
    </row>
    <row r="20" customFormat="false" ht="105.45" hidden="false" customHeight="false" outlineLevel="0" collapsed="false">
      <c r="A20" s="75" t="n">
        <v>10</v>
      </c>
      <c r="B20" s="75" t="s">
        <v>168</v>
      </c>
      <c r="C20" s="75" t="s">
        <v>169</v>
      </c>
      <c r="D20" s="75" t="n">
        <v>4</v>
      </c>
      <c r="E20" s="75" t="s">
        <v>69</v>
      </c>
      <c r="F20" s="75"/>
      <c r="G20" s="75"/>
      <c r="H20" s="108" t="n">
        <f aca="false">ROUND(F20*D20,0)</f>
        <v>0</v>
      </c>
      <c r="I20" s="108" t="n">
        <f aca="false">ROUND(G20*D20,0)</f>
        <v>0</v>
      </c>
      <c r="K20" s="97"/>
      <c r="L20" s="109" t="n">
        <f aca="false">SUM(I20+H20)</f>
        <v>0</v>
      </c>
      <c r="M20" s="97"/>
    </row>
    <row r="21" customFormat="false" ht="12.8" hidden="false" customHeight="false" outlineLevel="0" collapsed="false">
      <c r="A21" s="75"/>
      <c r="B21" s="75"/>
      <c r="C21" s="75"/>
      <c r="D21" s="75"/>
      <c r="E21" s="75"/>
      <c r="F21" s="75"/>
      <c r="G21" s="75"/>
      <c r="H21" s="108"/>
      <c r="I21" s="108"/>
      <c r="K21" s="97"/>
      <c r="L21" s="109" t="n">
        <f aca="false">SUM(I21+H21)</f>
        <v>0</v>
      </c>
      <c r="M21" s="97"/>
    </row>
    <row r="22" customFormat="false" ht="27.85" hidden="false" customHeight="false" outlineLevel="0" collapsed="false">
      <c r="A22" s="75" t="n">
        <v>11</v>
      </c>
      <c r="B22" s="75" t="s">
        <v>170</v>
      </c>
      <c r="C22" s="75" t="s">
        <v>171</v>
      </c>
      <c r="D22" s="75" t="n">
        <v>4</v>
      </c>
      <c r="E22" s="75" t="s">
        <v>69</v>
      </c>
      <c r="F22" s="75"/>
      <c r="G22" s="75"/>
      <c r="H22" s="108" t="n">
        <f aca="false">ROUND(F22*D22,0)</f>
        <v>0</v>
      </c>
      <c r="I22" s="108" t="n">
        <f aca="false">ROUND(G22*D22,0)</f>
        <v>0</v>
      </c>
      <c r="K22" s="97"/>
      <c r="L22" s="109" t="n">
        <f aca="false">SUM(I22+H22)</f>
        <v>0</v>
      </c>
      <c r="M22" s="97"/>
    </row>
    <row r="23" customFormat="false" ht="12.8" hidden="false" customHeight="false" outlineLevel="0" collapsed="false">
      <c r="A23" s="75"/>
      <c r="B23" s="75"/>
      <c r="C23" s="75"/>
      <c r="D23" s="75"/>
      <c r="E23" s="75"/>
      <c r="F23" s="75"/>
      <c r="G23" s="75"/>
      <c r="H23" s="108"/>
      <c r="I23" s="108"/>
      <c r="K23" s="97"/>
      <c r="L23" s="109" t="n">
        <f aca="false">SUM(I23+H23)</f>
        <v>0</v>
      </c>
      <c r="M23" s="97"/>
    </row>
    <row r="24" customFormat="false" ht="14.9" hidden="false" customHeight="false" outlineLevel="0" collapsed="false">
      <c r="A24" s="75" t="n">
        <v>12</v>
      </c>
      <c r="B24" s="75"/>
      <c r="C24" s="75" t="s">
        <v>172</v>
      </c>
      <c r="D24" s="75" t="n">
        <v>1</v>
      </c>
      <c r="E24" s="75" t="s">
        <v>173</v>
      </c>
      <c r="F24" s="110"/>
      <c r="G24" s="110"/>
      <c r="H24" s="108" t="n">
        <f aca="false">ROUND(F24*D24,0)</f>
        <v>0</v>
      </c>
      <c r="I24" s="108" t="n">
        <f aca="false">ROUND(G24*D24,0)</f>
        <v>0</v>
      </c>
      <c r="K24" s="97"/>
      <c r="L24" s="109" t="n">
        <f aca="false">SUM(I24+H24)</f>
        <v>0</v>
      </c>
      <c r="M24" s="97"/>
    </row>
    <row r="25" customFormat="false" ht="12.8" hidden="false" customHeight="false" outlineLevel="0" collapsed="false">
      <c r="A25" s="75"/>
      <c r="B25" s="111"/>
      <c r="C25" s="75"/>
      <c r="D25" s="111"/>
      <c r="E25" s="75"/>
      <c r="F25" s="110"/>
      <c r="G25" s="75"/>
      <c r="H25" s="108"/>
      <c r="I25" s="108"/>
      <c r="K25" s="97"/>
      <c r="L25" s="112" t="n">
        <f aca="false">SUM(I25+H25)</f>
        <v>0</v>
      </c>
      <c r="M25" s="97"/>
    </row>
    <row r="26" customFormat="false" ht="13.4" hidden="false" customHeight="false" outlineLevel="0" collapsed="false">
      <c r="A26" s="113"/>
      <c r="B26" s="113"/>
      <c r="C26" s="114" t="s">
        <v>174</v>
      </c>
      <c r="D26" s="113"/>
      <c r="E26" s="113"/>
      <c r="F26" s="113"/>
      <c r="G26" s="113"/>
      <c r="H26" s="115" t="n">
        <f aca="false">SUM(H2:H24)</f>
        <v>0</v>
      </c>
      <c r="I26" s="115" t="n">
        <f aca="false">SUM(I2:I24)</f>
        <v>0</v>
      </c>
      <c r="K26" s="97"/>
      <c r="L26" s="112" t="n">
        <f aca="false">SUM(L2:L25)</f>
        <v>0</v>
      </c>
      <c r="M26" s="97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647</TotalTime>
  <Application>LibreOffice/5.4.4.2$Windows_x86 LibreOffice_project/2524958677847fb3bb44820e40380acbe820f960</Application>
  <Company>Költségszakértő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2015-04-14T08:06:04Z</dcterms:created>
  <dc:creator>Márkus Gábor</dc:creator>
  <dc:description/>
  <dc:language>hu-HU</dc:language>
  <cp:lastModifiedBy/>
  <cp:lastPrinted>2018-03-06T14:27:49Z</cp:lastPrinted>
  <dcterms:modified xsi:type="dcterms:W3CDTF">2018-05-09T11:04:31Z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Költségszakértő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